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46C12685-0633-43C5-8739-F3392AF960F4}" xr6:coauthVersionLast="36" xr6:coauthVersionMax="36" xr10:uidLastSave="{00000000-0000-0000-0000-000000000000}"/>
  <bookViews>
    <workbookView xWindow="0" yWindow="0" windowWidth="30720" windowHeight="12936" tabRatio="597" firstSheet="5" activeTab="6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R33" i="33" l="1"/>
  <c r="R31" i="33"/>
  <c r="R28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<sst xmlns="http://schemas.openxmlformats.org/spreadsheetml/2006/main" count="1176" uniqueCount="397">
  <si>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</si>
  <si>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</si>
  <si>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</si>
  <si>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</si>
  <si>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</si>
  <si>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</si>
  <si>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</si>
  <si>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</si>
  <si>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</si>
  <si>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</si>
  <si>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</si>
  <si>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</si>
  <si>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</si>
  <si>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</si>
  <si>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</si>
  <si>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</si>
  <si>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</si>
  <si>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</si>
  <si>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</si>
  <si>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</si>
  <si>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</si>
  <si>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</si>
  <si>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</si>
  <si>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</si>
  <si>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</si>
  <si>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</si>
  <si>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</si>
  <si>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</si>
  <si>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</si>
  <si>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</si>
  <si>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</si>
  <si>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</si>
  <si>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</si>
  <si>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</si>
  <si>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</si>
  <si>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</si>
  <si>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</si>
  <si>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</si>
  <si>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</si>
  <si>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</si>
  <si>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</si>
  <si>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</si>
  <si>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</si>
  <si>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</si>
  <si>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</si>
  <si>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</si>
  <si>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</si>
  <si>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</si>
  <si>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</si>
  <si>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</si>
  <si>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</si>
  <si>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</si>
  <si>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</si>
  <si>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</si>
  <si>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</si>
  <si>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</si>
  <si>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</si>
  <si>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</si>
  <si>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</si>
  <si>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</si>
  <si>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</si>
  <si>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</si>
  <si>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</si>
  <si>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</si>
  <si>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</si>
  <si>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</si>
  <si>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</si>
  <si>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</si>
  <si>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</si>
  <si>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</si>
  <si>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</si>
  <si>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</si>
  <si>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</si>
  <si>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</si>
  <si>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</si>
  <si>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</si>
  <si>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</si>
  <si>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</si>
  <si>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</si>
  <si>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</si>
  <si>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</si>
  <si>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</si>
  <si>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</si>
  <si>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</si>
  <si>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</si>
  <si>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</si>
  <si>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</si>
  <si>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</si>
  <si>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</si>
  <si>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</si>
  <si>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</si>
  <si>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</si>
  <si>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</si>
  <si>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</si>
  <si>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</si>
  <si>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</si>
  <si>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Precipitation and Snowfall Normals are from the Manitowoc COOP site</t>
  </si>
  <si>
    <t xml:space="preserve">Temperature - Heating Degree Days - Cooling Degree Days Normals are from the Manitowoc COOP site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</si>
  <si>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</si>
  <si>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</si>
  <si>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</si>
  <si>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</si>
  <si>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</si>
  <si>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</si>
  <si>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</si>
  <si>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</si>
  <si>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</si>
  <si>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</si>
  <si>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</si>
  <si>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 xml:space="preserve">dec </t>
  </si>
  <si>
    <t xml:space="preserve">MANITOWOC, WISCONSIN JANUARY TEMPERATURE RECORDS </t>
  </si>
  <si>
    <t>1892,1987</t>
  </si>
  <si>
    <t>1921,2007</t>
  </si>
  <si>
    <t>1884,1912</t>
  </si>
  <si>
    <t>1880,1930,2008</t>
  </si>
  <si>
    <t>1965,2008</t>
  </si>
  <si>
    <t>1885,1924</t>
  </si>
  <si>
    <t xml:space="preserve">MANITOWOC, WISCONSIN JANUARY PRECIPITATION / SNOWFALL RECORDS </t>
  </si>
  <si>
    <t>1880,1892</t>
  </si>
  <si>
    <t>1905,1913</t>
  </si>
  <si>
    <t>1935,1940</t>
  </si>
  <si>
    <t xml:space="preserve">MANITOWOC, WISCONSIN FEBRUARY TEMPERATURE RECORDS </t>
  </si>
  <si>
    <t>1893,1996</t>
  </si>
  <si>
    <t>1895,1996</t>
  </si>
  <si>
    <t>1895,1936</t>
  </si>
  <si>
    <t>1888,1899</t>
  </si>
  <si>
    <t>1882,1915</t>
  </si>
  <si>
    <t>1888,1979</t>
  </si>
  <si>
    <t>1882,2000</t>
  </si>
  <si>
    <t xml:space="preserve">MANITOWOC, WISCONSIN FEBRUARY PRECIPITATION / SNOWFALL RECORDS RECORDS </t>
  </si>
  <si>
    <t>1875,1881</t>
  </si>
  <si>
    <t>1881,1989</t>
  </si>
  <si>
    <t>2010,2020</t>
  </si>
  <si>
    <t>1883,1889</t>
  </si>
  <si>
    <t xml:space="preserve">MANITOWOC, WISCONSIN MARCH TEMPERATURE RECORDS </t>
  </si>
  <si>
    <t>1890,1962</t>
  </si>
  <si>
    <t>1943,2014</t>
  </si>
  <si>
    <t>1894,2000</t>
  </si>
  <si>
    <t>1885,1967</t>
  </si>
  <si>
    <t>2010,2012</t>
  </si>
  <si>
    <t>1893,1916</t>
  </si>
  <si>
    <t>1888,1906</t>
  </si>
  <si>
    <t>1888,1974</t>
  </si>
  <si>
    <t xml:space="preserve">MANITOWOC, WISCONSIN MARCH PRECIPITATION / SNOWFALL RECORDS </t>
  </si>
  <si>
    <t>1924,1972</t>
  </si>
  <si>
    <t xml:space="preserve">MANITOWOC, WISCONSIN APRIL TEMPERATURE RECORDS </t>
  </si>
  <si>
    <t>1902,2003</t>
  </si>
  <si>
    <t>1883,1955</t>
  </si>
  <si>
    <t>1945,2011</t>
  </si>
  <si>
    <t>1938,2009</t>
  </si>
  <si>
    <t>1889,1957</t>
  </si>
  <si>
    <t>1887,1890,1926</t>
  </si>
  <si>
    <t xml:space="preserve">MANITOWOC, WISCONSIN APRIL PRECIPITATION / SNOWFALL RECORDS </t>
  </si>
  <si>
    <t>T</t>
  </si>
  <si>
    <t>1907,1933,1962</t>
  </si>
  <si>
    <t>1904,1923</t>
  </si>
  <si>
    <t>1898,1922</t>
  </si>
  <si>
    <t xml:space="preserve">MANITOWOC, WISCONSIN MAY TEMPERATURE RECORDS </t>
  </si>
  <si>
    <t>1888,1890</t>
  </si>
  <si>
    <t>1885,1911</t>
  </si>
  <si>
    <t>1883,1907</t>
  </si>
  <si>
    <t>1981,2002</t>
  </si>
  <si>
    <t>1988,2018</t>
  </si>
  <si>
    <t>1884,1965</t>
  </si>
  <si>
    <t xml:space="preserve">MANITOWOC, WISCONSIN MAY PRECIPITATION / SNOWFALL RECORDS </t>
  </si>
  <si>
    <t>1906,1925</t>
  </si>
  <si>
    <t xml:space="preserve">MANITOWOC, WISCONSIN JUNE TEMPERATURE RECORDS </t>
  </si>
  <si>
    <t>1885,1886,1913</t>
  </si>
  <si>
    <t>1891,2015,2019</t>
  </si>
  <si>
    <t>1888,1968</t>
  </si>
  <si>
    <t>1888,1925</t>
  </si>
  <si>
    <t>1885,1898</t>
  </si>
  <si>
    <t>1885,1992</t>
  </si>
  <si>
    <t xml:space="preserve">MANITOWOC, WISCONSIN JUNE PRECIPITATION / SNOWFALL RECORDS </t>
  </si>
  <si>
    <t xml:space="preserve">MANITOWOC, WISCONSIN JULY TEMPERATURE RECORDS </t>
  </si>
  <si>
    <t xml:space="preserve">MANITOWOC, WISCONSIN JULY PRECIPITATION / SNOWFALL RECORDS </t>
  </si>
  <si>
    <t xml:space="preserve">MANITOWOC, WISCONSIN AUGUST TEMPERATURE RECORDS </t>
  </si>
  <si>
    <t>1987,2001,2007</t>
  </si>
  <si>
    <t>1891,1934</t>
  </si>
  <si>
    <t>1890,1972</t>
  </si>
  <si>
    <t>1883,1992</t>
  </si>
  <si>
    <t>1885,1976</t>
  </si>
  <si>
    <t>1889,1962</t>
  </si>
  <si>
    <t>1887,1890,1914,2017</t>
  </si>
  <si>
    <t>1885,1992,2015</t>
  </si>
  <si>
    <t>1891,1915</t>
  </si>
  <si>
    <t>1888,1994</t>
  </si>
  <si>
    <t xml:space="preserve">MANITOWOC, WISCONSIN AUGUST PRECIPITATION / SNOWFALL RECORDS </t>
  </si>
  <si>
    <t xml:space="preserve">MANITOWOC, WISCONSIN SEPTEMBER TEMPERATURE RECORDS </t>
  </si>
  <si>
    <t>1880,1953</t>
  </si>
  <si>
    <t>1960,2012</t>
  </si>
  <si>
    <t>1900,2007</t>
  </si>
  <si>
    <t>1978,2005,2011</t>
  </si>
  <si>
    <t>1994,2005</t>
  </si>
  <si>
    <t>1886,1923</t>
  </si>
  <si>
    <t>2000,2007</t>
  </si>
  <si>
    <t>1891,1896</t>
  </si>
  <si>
    <t>1889,1904</t>
  </si>
  <si>
    <t>1891,1936</t>
  </si>
  <si>
    <t>1889,1991</t>
  </si>
  <si>
    <t>1890,1942</t>
  </si>
  <si>
    <t xml:space="preserve">MANITOWOC, WISCONSIN SEPTEMBER PRECIPITATION / SNOWFALL RECORDS </t>
  </si>
  <si>
    <t xml:space="preserve">MANITOWOC, WISCONSIN OCTOBER TEMPERATURE RECORDS </t>
  </si>
  <si>
    <t>1882,2017</t>
  </si>
  <si>
    <t>1983,2017</t>
  </si>
  <si>
    <t>1880,1976</t>
  </si>
  <si>
    <t>1931,2010</t>
  </si>
  <si>
    <t>1887,1898</t>
  </si>
  <si>
    <t xml:space="preserve">MANITOWOC, WISCONSIN OCTOBER PRECIPITATION / SNOWFALL RECORDS </t>
  </si>
  <si>
    <t>1937,1939</t>
  </si>
  <si>
    <t>1879,1881,1923</t>
  </si>
  <si>
    <t xml:space="preserve">T </t>
  </si>
  <si>
    <t>1917,1920,1939</t>
  </si>
  <si>
    <t xml:space="preserve">MANITOWOC, WISCONSIN NOVEMBER TEMPERATURE RECORDS </t>
  </si>
  <si>
    <t>1990,2015</t>
  </si>
  <si>
    <t>1973,2017</t>
  </si>
  <si>
    <t>1986,2019</t>
  </si>
  <si>
    <t>1884,1916</t>
  </si>
  <si>
    <t>1914,2017</t>
  </si>
  <si>
    <t>1896,2011</t>
  </si>
  <si>
    <t xml:space="preserve">MANITOWOC, WISCONSIN NOVEMBER PRECIPITATION / SNOWFALL RECORDS </t>
  </si>
  <si>
    <t>1890,1945</t>
  </si>
  <si>
    <t>1933,1995</t>
  </si>
  <si>
    <t>1891,1959</t>
  </si>
  <si>
    <t xml:space="preserve">MANITOWOC, WISCONSIN DECEMBER TEMPERATURE RECORDS </t>
  </si>
  <si>
    <t>1920,2015</t>
  </si>
  <si>
    <t>1884,1901</t>
  </si>
  <si>
    <t>1880,1924</t>
  </si>
  <si>
    <t xml:space="preserve">MANITOWOC, WISCONSIN DECEMBER PRECIPITATION / SNOWFALL RECORDS </t>
  </si>
  <si>
    <t>1904,1980</t>
  </si>
  <si>
    <t>1991-2020 Normals</t>
  </si>
  <si>
    <t>,</t>
  </si>
  <si>
    <t>1912,1942</t>
  </si>
  <si>
    <t>1936,1952,1998</t>
  </si>
  <si>
    <t>1947,1959,1960</t>
  </si>
  <si>
    <t>1894,1973</t>
  </si>
  <si>
    <t>1982,1994</t>
  </si>
  <si>
    <t>1906,1921</t>
  </si>
  <si>
    <t>1921,1957</t>
  </si>
  <si>
    <t>1897,1904</t>
  </si>
  <si>
    <t>1885,1897,1936</t>
  </si>
  <si>
    <t>1896,1913,1988</t>
  </si>
  <si>
    <t>1919,1999</t>
  </si>
  <si>
    <t>1915,1925</t>
  </si>
  <si>
    <t>1911,1953</t>
  </si>
  <si>
    <t>1932,1999</t>
  </si>
  <si>
    <t>1906,1984</t>
  </si>
  <si>
    <t>1890,1990</t>
  </si>
  <si>
    <t>1979,1992</t>
  </si>
  <si>
    <t>1882,1921,1981</t>
  </si>
  <si>
    <t>1981,1998</t>
  </si>
  <si>
    <t>1885,1967,1996</t>
  </si>
  <si>
    <t>1896,1948</t>
  </si>
  <si>
    <t>1927,1930,1945</t>
  </si>
  <si>
    <t>1923,1996</t>
  </si>
  <si>
    <t>1945,1986</t>
  </si>
  <si>
    <t>1936,1950</t>
  </si>
  <si>
    <t>1886,1954,1971</t>
  </si>
  <si>
    <t>1929,1991</t>
  </si>
  <si>
    <t>1979,2003</t>
  </si>
  <si>
    <t>1893,1991</t>
  </si>
  <si>
    <t>1921,1948,1959,1962,1972</t>
  </si>
  <si>
    <t>1900,1939</t>
  </si>
  <si>
    <t>1955,1977</t>
  </si>
  <si>
    <t>1921,1935</t>
  </si>
  <si>
    <t>2013,2021</t>
  </si>
  <si>
    <t>1904,1936,1983</t>
  </si>
  <si>
    <t>1936,1986</t>
  </si>
  <si>
    <t>1932,1953,1966</t>
  </si>
  <si>
    <t>1926,1964</t>
  </si>
  <si>
    <t>1958,1969,1977</t>
  </si>
  <si>
    <t>1883,1907,1935,1954</t>
  </si>
  <si>
    <t>1954,1967</t>
  </si>
  <si>
    <t>1891,1907,2003</t>
  </si>
  <si>
    <t>1952,1980</t>
  </si>
  <si>
    <t>1936,2000</t>
  </si>
  <si>
    <t>1954,1962,1976,1980</t>
  </si>
  <si>
    <t>1907,1960,2020</t>
  </si>
  <si>
    <t>1956,1987</t>
  </si>
  <si>
    <t>1888,1895</t>
  </si>
  <si>
    <t>1888,1910,1996</t>
  </si>
  <si>
    <t>1977,1991</t>
  </si>
  <si>
    <t>1958,1962</t>
  </si>
  <si>
    <t>1895,2002</t>
  </si>
  <si>
    <t>1903,1978,1998</t>
  </si>
  <si>
    <t>1996,1998</t>
  </si>
  <si>
    <t>1917,1967</t>
  </si>
  <si>
    <t>1902,1977,1991</t>
  </si>
  <si>
    <t>1911,1914</t>
  </si>
  <si>
    <t>1896,1914,1936</t>
  </si>
  <si>
    <t>1889,1894</t>
  </si>
  <si>
    <t>1940,1948</t>
  </si>
  <si>
    <t>1926,1945</t>
  </si>
  <si>
    <t>1950,2021</t>
  </si>
  <si>
    <t>1952,1999</t>
  </si>
  <si>
    <t>1959,1976</t>
  </si>
  <si>
    <t>1933,1976</t>
  </si>
  <si>
    <t>1913,1980</t>
  </si>
  <si>
    <t>1914,1959,1991</t>
  </si>
  <si>
    <t>1888,1908,1972</t>
  </si>
  <si>
    <t>1947,1955</t>
  </si>
  <si>
    <t>1968,1969</t>
  </si>
  <si>
    <t>1917,1989</t>
  </si>
  <si>
    <t>1943,1988</t>
  </si>
  <si>
    <t>1940,1969</t>
  </si>
  <si>
    <t>1911,1930</t>
  </si>
  <si>
    <t>1964,1983</t>
  </si>
  <si>
    <t>1941,2008</t>
  </si>
  <si>
    <t>1941,2007</t>
  </si>
  <si>
    <t>1885,2021</t>
  </si>
  <si>
    <t>1959,1986</t>
  </si>
  <si>
    <t>1931,1975</t>
  </si>
  <si>
    <t>1931,1999</t>
  </si>
  <si>
    <t>1909,1920</t>
  </si>
  <si>
    <t>1927,1967</t>
  </si>
  <si>
    <t>1936,1973</t>
  </si>
  <si>
    <t>1896,1900</t>
  </si>
  <si>
    <t>1902,1912</t>
  </si>
  <si>
    <t>1891,1913,1992</t>
  </si>
  <si>
    <t>1955,1957</t>
  </si>
  <si>
    <t>1936,1975,2002</t>
  </si>
  <si>
    <t>1919,1955</t>
  </si>
  <si>
    <t>1925,1971,1978</t>
  </si>
  <si>
    <t>1925,2013</t>
  </si>
  <si>
    <t>1903,1905</t>
  </si>
  <si>
    <t>1905,1927</t>
  </si>
  <si>
    <t>1908,1982</t>
  </si>
  <si>
    <t>1972,1994</t>
  </si>
  <si>
    <t>1900,1931,2001</t>
  </si>
  <si>
    <t>1929,1972</t>
  </si>
  <si>
    <t>1949,2016</t>
  </si>
  <si>
    <t>1893,1903,1966</t>
  </si>
  <si>
    <t>1898,1950,1997</t>
  </si>
  <si>
    <t>1934,1936,1940,1947</t>
  </si>
  <si>
    <t>1896,1897,1963</t>
  </si>
  <si>
    <t>1955,1968</t>
  </si>
  <si>
    <t>1947,1968,2008</t>
  </si>
  <si>
    <t>1973,1976</t>
  </si>
  <si>
    <t>1953,1973</t>
  </si>
  <si>
    <t>1896,1918,2010</t>
  </si>
  <si>
    <t>1910,1985</t>
  </si>
  <si>
    <t>1924,1984</t>
  </si>
  <si>
    <t>1947,1991</t>
  </si>
  <si>
    <t>1931,1983</t>
  </si>
  <si>
    <t>1924,1943,2014</t>
  </si>
  <si>
    <t>1923,1970</t>
  </si>
  <si>
    <t>1916,1929</t>
  </si>
  <si>
    <t>1918,1993</t>
  </si>
  <si>
    <t>1887,1976,1989</t>
  </si>
  <si>
    <t>1987,1998</t>
  </si>
  <si>
    <t>1899,1961</t>
  </si>
  <si>
    <t>1908,1974</t>
  </si>
  <si>
    <t>1888,1961,1974</t>
  </si>
  <si>
    <t>1901,1935,1968,1989</t>
  </si>
  <si>
    <t>1925,1964</t>
  </si>
  <si>
    <t>1918,1995</t>
  </si>
  <si>
    <t>1936,1967</t>
  </si>
  <si>
    <t>1895,1943</t>
  </si>
  <si>
    <t>1943,1976</t>
  </si>
  <si>
    <t>1957,1963</t>
  </si>
  <si>
    <t>1925,1930,1981</t>
  </si>
  <si>
    <t>1945,1953</t>
  </si>
  <si>
    <t>1952,1974,1989</t>
  </si>
  <si>
    <t>1963,1971</t>
  </si>
  <si>
    <t>1942,1979,2006</t>
  </si>
  <si>
    <t>1963,1989</t>
  </si>
  <si>
    <t>1964,1973</t>
  </si>
  <si>
    <t>1917,1925</t>
  </si>
  <si>
    <t>1900,1948</t>
  </si>
  <si>
    <t>1951,1991</t>
  </si>
  <si>
    <t>1918,1945,1975,1977</t>
  </si>
  <si>
    <t>1944,1977,2016</t>
  </si>
  <si>
    <t>1991,1995,2003</t>
  </si>
  <si>
    <t>1926,1986</t>
  </si>
  <si>
    <t>1928,1930</t>
  </si>
  <si>
    <t>1958,1963,2004</t>
  </si>
  <si>
    <t>1925,1945</t>
  </si>
  <si>
    <t>2006,2007</t>
  </si>
  <si>
    <t>1951,1967</t>
  </si>
  <si>
    <t>1896,1979</t>
  </si>
  <si>
    <t>1883,1949,1968</t>
  </si>
  <si>
    <t>1881,1939,1997,2006</t>
  </si>
  <si>
    <t>1923,1988</t>
  </si>
  <si>
    <t>1924,1989</t>
  </si>
  <si>
    <t>1989,2000</t>
  </si>
  <si>
    <t>1967,1968</t>
  </si>
  <si>
    <t>1885,1947,1966,2020</t>
  </si>
  <si>
    <t>1946,2000,2005,2022</t>
  </si>
  <si>
    <t>1906,2022</t>
  </si>
  <si>
    <t>1885,1950,2022</t>
  </si>
  <si>
    <t>1936,2021</t>
  </si>
  <si>
    <t>1928,1998,2021</t>
  </si>
  <si>
    <t>2000,2022</t>
  </si>
  <si>
    <t>1931,2002,2008</t>
  </si>
  <si>
    <t>2008,2021</t>
  </si>
  <si>
    <t>1931,2022</t>
  </si>
  <si>
    <t>1882,1976,1999,2023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</si>
</sst>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1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1" fontId="15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2" fillId="0" borderId="1" xfId="0" applyFont="1">
      <alignment vertical="center"/>
    </xf>
    <xf numFmtId="1" fontId="21" fillId="0" borderId="1" xfId="0" applyNumberFormat="1" applyFont="1" applyAlignment="1">
      <alignment vertical="center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4" borderId="1" xfId="10" applyNumberFormat="1" applyFont="1" applyFill="1" applyBorder="1" applyAlignment="1">
      <alignment horizontal="center" vertical="center"/>
    </xf>
    <xf numFmtId="0" fontId="16" fillId="4" borderId="1" xfId="10" quotePrefix="1" applyNumberFormat="1" applyFont="1" applyFill="1" applyBorder="1" applyAlignment="1">
      <alignment horizontal="left" vertical="center"/>
    </xf>
    <xf numFmtId="0" fontId="16" fillId="4" borderId="1" xfId="10" applyNumberFormat="1" applyFont="1" applyFill="1" applyBorder="1" applyAlignment="1">
      <alignment horizontal="left" vertical="center"/>
    </xf>
    <xf numFmtId="0" fontId="16" fillId="3" borderId="1" xfId="10" applyNumberFormat="1" applyFont="1" applyFill="1" applyBorder="1" applyAlignment="1">
      <alignment horizontal="center" vertical="center"/>
    </xf>
    <xf numFmtId="0" fontId="16" fillId="3" borderId="1" xfId="10" applyNumberFormat="1" applyFont="1" applyFill="1" applyBorder="1" applyAlignment="1">
      <alignment horizontal="left" vertical="center"/>
    </xf>
    <xf numFmtId="0" fontId="16" fillId="3" borderId="1" xfId="10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2" fillId="0" borderId="1" xfId="0" applyNumberFormat="1" applyFont="1">
      <alignment vertical="center"/>
    </xf>
    <xf numFmtId="0" fontId="16" fillId="4" borderId="1" xfId="0" applyNumberFormat="1" applyFont="1" applyFill="1" applyBorder="1" applyAlignment="1">
      <alignment vertical="center"/>
    </xf>
    <xf numFmtId="0" fontId="16" fillId="4" borderId="1" xfId="0" applyNumberFormat="1" applyFont="1" applyFill="1" applyBorder="1" applyAlignment="1">
      <alignment vertical="center" shrinkToFit="1"/>
    </xf>
    <xf numFmtId="0" fontId="16" fillId="4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Alignment="1">
      <alignment vertical="center"/>
    </xf>
    <xf numFmtId="0" fontId="16" fillId="4" borderId="1" xfId="8" applyNumberFormat="1" applyFont="1" applyFill="1" applyBorder="1" applyAlignment="1">
      <alignment horizontal="center" vertical="center"/>
    </xf>
    <xf numFmtId="0" fontId="16" fillId="4" borderId="1" xfId="8" applyNumberFormat="1" applyFont="1" applyFill="1" applyBorder="1" applyAlignment="1">
      <alignment horizontal="left" vertical="center"/>
    </xf>
    <xf numFmtId="0" fontId="16" fillId="4" borderId="1" xfId="8" quotePrefix="1" applyNumberFormat="1" applyFont="1" applyFill="1" applyBorder="1" applyAlignment="1">
      <alignment horizontal="left" vertical="center"/>
    </xf>
    <xf numFmtId="0" fontId="21" fillId="0" borderId="1" xfId="0" applyNumberFormat="1" applyFont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center" vertical="center"/>
    </xf>
    <xf numFmtId="0" fontId="16" fillId="3" borderId="1" xfId="8" applyNumberFormat="1" applyFont="1" applyFill="1" applyBorder="1" applyAlignment="1">
      <alignment horizontal="left" vertical="center"/>
    </xf>
    <xf numFmtId="0" fontId="16" fillId="3" borderId="1" xfId="8" quotePrefix="1" applyNumberFormat="1" applyFont="1" applyFill="1" applyBorder="1" applyAlignment="1">
      <alignment horizontal="left" vertical="center"/>
    </xf>
    <xf numFmtId="0" fontId="16" fillId="3" borderId="1" xfId="9" applyNumberFormat="1" applyFont="1" applyFill="1" applyBorder="1" applyAlignment="1">
      <alignment horizontal="left" vertical="center"/>
    </xf>
    <xf numFmtId="0" fontId="16" fillId="4" borderId="1" xfId="9" applyNumberFormat="1" applyFont="1" applyFill="1" applyBorder="1" applyAlignment="1">
      <alignment horizontal="left" vertical="center"/>
    </xf>
    <xf numFmtId="0" fontId="16" fillId="3" borderId="1" xfId="9" quotePrefix="1" applyNumberFormat="1" applyFont="1" applyFill="1" applyBorder="1" applyAlignment="1">
      <alignment horizontal="left" vertical="center"/>
    </xf>
    <xf numFmtId="2" fontId="16" fillId="3" borderId="1" xfId="7" applyNumberFormat="1" applyFont="1" applyFill="1" applyBorder="1" applyAlignment="1">
      <alignment horizontal="center" vertical="center"/>
    </xf>
    <xf numFmtId="164" fontId="16" fillId="3" borderId="1" xfId="7" applyNumberFormat="1" applyFont="1" applyFill="1" applyBorder="1" applyAlignment="1">
      <alignment horizontal="center" vertical="center"/>
    </xf>
    <xf numFmtId="2" fontId="16" fillId="4" borderId="1" xfId="7" applyNumberFormat="1" applyFont="1" applyFill="1" applyBorder="1" applyAlignment="1">
      <alignment horizontal="center" vertical="center"/>
    </xf>
    <xf numFmtId="164" fontId="16" fillId="4" borderId="1" xfId="7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vertical="center"/>
    </xf>
    <xf numFmtId="0" fontId="16" fillId="3" borderId="1" xfId="7" applyNumberFormat="1" applyFont="1" applyFill="1" applyBorder="1" applyAlignment="1">
      <alignment horizontal="left" vertical="center"/>
    </xf>
    <xf numFmtId="0" fontId="16" fillId="4" borderId="1" xfId="7" applyNumberFormat="1" applyFont="1" applyFill="1" applyBorder="1" applyAlignment="1">
      <alignment horizontal="left" vertical="center"/>
    </xf>
    <xf numFmtId="0" fontId="16" fillId="3" borderId="1" xfId="7" quotePrefix="1" applyNumberFormat="1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center" vertical="center" shrinkToFit="1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5" fillId="4" borderId="1" xfId="0" applyFont="1" applyFill="1" applyAlignment="1">
      <alignment horizontal="center" vertical="center"/>
    </xf>
    <xf numFmtId="0" fontId="15" fillId="4" borderId="1" xfId="0" applyFont="1" applyFill="1" applyAlignment="1">
      <alignment vertical="center"/>
    </xf>
    <xf numFmtId="2" fontId="15" fillId="4" borderId="1" xfId="0" applyNumberFormat="1" applyFont="1" applyFill="1" applyAlignment="1">
      <alignment horizontal="center" vertical="center"/>
    </xf>
    <xf numFmtId="0" fontId="25" fillId="2" borderId="1" xfId="0" applyFont="1" applyFill="1">
      <alignment vertical="center"/>
    </xf>
    <xf numFmtId="0" fontId="7" fillId="0" borderId="1" xfId="0" applyFont="1" applyAlignment="1">
      <alignment vertical="center" wrapText="1"/>
    </xf>
    <xf numFmtId="3" fontId="16" fillId="3" borderId="1" xfId="9" quotePrefix="1" applyNumberFormat="1" applyFont="1" applyFill="1" applyBorder="1" applyAlignment="1">
      <alignment horizontal="left" vertical="center"/>
    </xf>
    <xf numFmtId="3" fontId="16" fillId="4" borderId="1" xfId="10" quotePrefix="1" applyNumberFormat="1" applyFont="1" applyFill="1" applyBorder="1" applyAlignment="1">
      <alignment horizontal="left" vertical="center"/>
    </xf>
    <xf numFmtId="3" fontId="16" fillId="4" borderId="1" xfId="8" quotePrefix="1" applyNumberFormat="1" applyFont="1" applyFill="1" applyBorder="1" applyAlignment="1">
      <alignment horizontal="left" vertical="center"/>
    </xf>
    <xf numFmtId="3" fontId="16" fillId="4" borderId="1" xfId="16" quotePrefix="1" applyNumberFormat="1" applyFont="1" applyFill="1" applyBorder="1" applyAlignment="1">
      <alignment horizontal="left" vertical="center"/>
    </xf>
    <xf numFmtId="0" fontId="16" fillId="3" borderId="1" xfId="1" quotePrefix="1" applyNumberFormat="1" applyFont="1" applyFill="1" applyBorder="1" applyAlignment="1">
      <alignment horizontal="left" vertical="center"/>
    </xf>
    <xf numFmtId="3" fontId="16" fillId="4" borderId="1" xfId="14" quotePrefix="1" applyNumberFormat="1" applyFont="1" applyFill="1" applyBorder="1" applyAlignment="1">
      <alignment horizontal="left" vertical="center"/>
    </xf>
    <xf numFmtId="0" fontId="16" fillId="3" borderId="1" xfId="23" quotePrefix="1" applyFont="1" applyFill="1" applyBorder="1" applyAlignment="1">
      <alignment horizontal="left" vertical="center"/>
    </xf>
    <xf numFmtId="0" fontId="16" fillId="3" borderId="1" xfId="19" quotePrefix="1" applyFont="1" applyFill="1" applyBorder="1" applyAlignment="1">
      <alignment horizontal="left" vertical="center"/>
    </xf>
    <xf numFmtId="0" fontId="16" fillId="3" borderId="1" xfId="5" quotePrefix="1" applyFont="1" applyFill="1" applyBorder="1" applyAlignment="1">
      <alignment horizontal="left" vertical="center"/>
    </xf>
    <xf numFmtId="0" fontId="16" fillId="4" borderId="1" xfId="3" quotePrefix="1" applyNumberFormat="1" applyFont="1" applyFill="1" applyBorder="1" applyAlignment="1">
      <alignment horizontal="left" vertical="center"/>
    </xf>
    <xf numFmtId="3" fontId="16" fillId="3" borderId="1" xfId="2" quotePrefix="1" applyNumberFormat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3" xfId="0" applyBorder="1" applyAlignment="1">
      <alignment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0" borderId="5" xfId="0" applyNumberFormat="1" applyFont="1" applyBorder="1" applyAlignment="1">
      <alignment horizontal="center" vertical="center" shrinkToFit="1"/>
    </xf>
    <xf numFmtId="0" fontId="16" fillId="0" borderId="3" xfId="0" applyNumberFormat="1" applyFont="1" applyBorder="1" applyAlignment="1">
      <alignment horizontal="center" vertical="center" shrinkToFit="1"/>
    </xf>
    <xf numFmtId="0" fontId="16" fillId="4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3" fillId="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workbookViewId="0">
      <selection activeCell="E27" sqref="E27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110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</row>
    <row r="2" spans="1:44" s="155" customFormat="1" ht="18.899999999999999" customHeight="1">
      <c r="A2" s="219"/>
      <c r="B2" s="219"/>
      <c r="C2" s="219"/>
      <c r="D2" s="219"/>
      <c r="E2" s="219"/>
      <c r="F2" s="219"/>
      <c r="G2" s="219"/>
      <c r="H2" s="219"/>
      <c r="I2" s="219"/>
      <c r="J2" s="133"/>
      <c r="K2" s="133"/>
      <c r="L2" s="133"/>
      <c r="M2" s="363"/>
    </row>
    <row r="3" spans="1:44" ht="18.899999999999999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47" t="s">
        <v>3</v>
      </c>
      <c r="K3" s="448"/>
      <c r="L3" s="449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6"/>
      <c r="N5" s="26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381">
        <v>47</v>
      </c>
      <c r="C7" s="382" t="s">
        <v>111</v>
      </c>
      <c r="D7" s="381">
        <v>-16</v>
      </c>
      <c r="E7" s="383">
        <v>1969</v>
      </c>
      <c r="F7" s="381">
        <v>-1</v>
      </c>
      <c r="G7" s="383">
        <v>1969</v>
      </c>
      <c r="H7" s="381">
        <v>37</v>
      </c>
      <c r="I7" s="383">
        <v>1897</v>
      </c>
      <c r="J7" s="381">
        <v>28</v>
      </c>
      <c r="K7" s="381">
        <v>16</v>
      </c>
      <c r="L7" s="381">
        <v>22</v>
      </c>
      <c r="M7" s="327"/>
      <c r="N7" s="32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384">
        <v>48</v>
      </c>
      <c r="C8" s="385">
        <v>1897</v>
      </c>
      <c r="D8" s="384">
        <v>-18</v>
      </c>
      <c r="E8" s="385">
        <v>1879</v>
      </c>
      <c r="F8" s="384">
        <v>-8</v>
      </c>
      <c r="G8" s="385">
        <v>1879</v>
      </c>
      <c r="H8" s="384">
        <v>40</v>
      </c>
      <c r="I8" s="385">
        <v>1897</v>
      </c>
      <c r="J8" s="384">
        <v>28</v>
      </c>
      <c r="K8" s="384">
        <v>15</v>
      </c>
      <c r="L8" s="384">
        <v>22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381">
        <v>53</v>
      </c>
      <c r="C9" s="383">
        <v>1998</v>
      </c>
      <c r="D9" s="381">
        <v>-16</v>
      </c>
      <c r="E9" s="382">
        <v>1879</v>
      </c>
      <c r="F9" s="381">
        <v>-1</v>
      </c>
      <c r="G9" s="382">
        <v>1979</v>
      </c>
      <c r="H9" s="381">
        <v>39</v>
      </c>
      <c r="I9" s="382">
        <v>1897</v>
      </c>
      <c r="J9" s="381">
        <v>28</v>
      </c>
      <c r="K9" s="381">
        <v>15</v>
      </c>
      <c r="L9" s="381">
        <v>21</v>
      </c>
      <c r="M9" s="327"/>
      <c r="N9" s="32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384">
        <v>53</v>
      </c>
      <c r="C10" s="385">
        <v>1998</v>
      </c>
      <c r="D10" s="384">
        <v>-22</v>
      </c>
      <c r="E10" s="386">
        <v>1884</v>
      </c>
      <c r="F10" s="384">
        <v>-12</v>
      </c>
      <c r="G10" s="385">
        <v>1884</v>
      </c>
      <c r="H10" s="384">
        <v>36</v>
      </c>
      <c r="I10" s="385" t="s">
        <v>112</v>
      </c>
      <c r="J10" s="384">
        <v>27</v>
      </c>
      <c r="K10" s="384">
        <v>15</v>
      </c>
      <c r="L10" s="384">
        <v>21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381">
        <v>48</v>
      </c>
      <c r="C11" s="382">
        <v>2007</v>
      </c>
      <c r="D11" s="381">
        <v>-18</v>
      </c>
      <c r="E11" s="382" t="s">
        <v>113</v>
      </c>
      <c r="F11" s="381">
        <v>-10</v>
      </c>
      <c r="G11" s="383">
        <v>1912</v>
      </c>
      <c r="H11" s="381">
        <v>42</v>
      </c>
      <c r="I11" s="383">
        <v>2007</v>
      </c>
      <c r="J11" s="381">
        <v>27</v>
      </c>
      <c r="K11" s="381">
        <v>15</v>
      </c>
      <c r="L11" s="381">
        <v>21</v>
      </c>
      <c r="M11" s="327"/>
      <c r="N11" s="32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384"/>
      <c r="C12" s="385"/>
      <c r="D12" s="384"/>
      <c r="E12" s="385"/>
      <c r="F12" s="384"/>
      <c r="G12" s="385"/>
      <c r="H12" s="384"/>
      <c r="I12" s="385"/>
      <c r="J12" s="384"/>
      <c r="K12" s="384"/>
      <c r="L12" s="384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381">
        <v>49</v>
      </c>
      <c r="C13" s="383">
        <v>2012</v>
      </c>
      <c r="D13" s="381">
        <v>-22</v>
      </c>
      <c r="E13" s="383">
        <v>1912</v>
      </c>
      <c r="F13" s="381">
        <v>-9</v>
      </c>
      <c r="G13" s="383">
        <v>1912</v>
      </c>
      <c r="H13" s="381">
        <v>37</v>
      </c>
      <c r="I13" s="382" t="s">
        <v>114</v>
      </c>
      <c r="J13" s="381">
        <v>27</v>
      </c>
      <c r="K13" s="381">
        <v>14</v>
      </c>
      <c r="L13" s="381">
        <v>21</v>
      </c>
      <c r="M13" s="327"/>
      <c r="N13" s="32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384">
        <v>47</v>
      </c>
      <c r="C14" s="386">
        <v>1933</v>
      </c>
      <c r="D14" s="384">
        <v>-22</v>
      </c>
      <c r="E14" s="385">
        <v>1912</v>
      </c>
      <c r="F14" s="384">
        <v>-9</v>
      </c>
      <c r="G14" s="386" t="s">
        <v>232</v>
      </c>
      <c r="H14" s="384">
        <v>36</v>
      </c>
      <c r="I14" s="385" t="s">
        <v>115</v>
      </c>
      <c r="J14" s="384">
        <v>27</v>
      </c>
      <c r="K14" s="384">
        <v>14</v>
      </c>
      <c r="L14" s="384">
        <v>21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381">
        <v>51</v>
      </c>
      <c r="C15" s="383">
        <v>2003</v>
      </c>
      <c r="D15" s="381">
        <v>-17</v>
      </c>
      <c r="E15" s="383">
        <v>1942</v>
      </c>
      <c r="F15" s="381">
        <v>0</v>
      </c>
      <c r="G15" s="383">
        <v>1912</v>
      </c>
      <c r="H15" s="381">
        <v>38</v>
      </c>
      <c r="I15" s="382">
        <v>1880</v>
      </c>
      <c r="J15" s="381">
        <v>27</v>
      </c>
      <c r="K15" s="381">
        <v>14</v>
      </c>
      <c r="L15" s="381">
        <v>20</v>
      </c>
      <c r="M15" s="327"/>
      <c r="N15" s="32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384">
        <v>52</v>
      </c>
      <c r="C16" s="385">
        <v>2002</v>
      </c>
      <c r="D16" s="384">
        <v>-18</v>
      </c>
      <c r="E16" s="385">
        <v>1982</v>
      </c>
      <c r="F16" s="384">
        <v>-5</v>
      </c>
      <c r="G16" s="385">
        <v>1912</v>
      </c>
      <c r="H16" s="384">
        <v>41</v>
      </c>
      <c r="I16" s="385">
        <v>2002</v>
      </c>
      <c r="J16" s="384">
        <v>27</v>
      </c>
      <c r="K16" s="384">
        <v>14</v>
      </c>
      <c r="L16" s="384">
        <v>20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381">
        <v>48</v>
      </c>
      <c r="C17" s="382">
        <v>1975</v>
      </c>
      <c r="D17" s="381">
        <v>-26</v>
      </c>
      <c r="E17" s="383">
        <v>1982</v>
      </c>
      <c r="F17" s="381">
        <v>-9</v>
      </c>
      <c r="G17" s="383">
        <v>1912</v>
      </c>
      <c r="H17" s="381">
        <v>34</v>
      </c>
      <c r="I17" s="382">
        <v>1975</v>
      </c>
      <c r="J17" s="381">
        <v>27</v>
      </c>
      <c r="K17" s="381">
        <v>14</v>
      </c>
      <c r="L17" s="381">
        <v>20</v>
      </c>
      <c r="M17" s="327"/>
      <c r="N17" s="32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384"/>
      <c r="C18" s="385"/>
      <c r="D18" s="384"/>
      <c r="E18" s="385"/>
      <c r="F18" s="384"/>
      <c r="G18" s="385"/>
      <c r="H18" s="384"/>
      <c r="I18" s="385"/>
      <c r="J18" s="384"/>
      <c r="K18" s="384"/>
      <c r="L18" s="384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381">
        <v>48</v>
      </c>
      <c r="C19" s="383">
        <v>1980</v>
      </c>
      <c r="D19" s="381">
        <v>-19</v>
      </c>
      <c r="E19" s="383">
        <v>1888</v>
      </c>
      <c r="F19" s="381">
        <v>-5</v>
      </c>
      <c r="G19" s="382">
        <v>1912</v>
      </c>
      <c r="H19" s="381">
        <v>36</v>
      </c>
      <c r="I19" s="383">
        <v>2013</v>
      </c>
      <c r="J19" s="381">
        <v>27</v>
      </c>
      <c r="K19" s="381">
        <v>14</v>
      </c>
      <c r="L19" s="381">
        <v>20</v>
      </c>
      <c r="M19" s="327"/>
      <c r="N19" s="32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384">
        <v>50</v>
      </c>
      <c r="C20" s="385">
        <v>1961</v>
      </c>
      <c r="D20" s="384">
        <v>-20</v>
      </c>
      <c r="E20" s="385">
        <v>1912</v>
      </c>
      <c r="F20" s="384">
        <v>-5</v>
      </c>
      <c r="G20" s="385">
        <v>1912</v>
      </c>
      <c r="H20" s="384">
        <v>36</v>
      </c>
      <c r="I20" s="385">
        <v>1932</v>
      </c>
      <c r="J20" s="384">
        <v>26</v>
      </c>
      <c r="K20" s="384">
        <v>13</v>
      </c>
      <c r="L20" s="384">
        <v>20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381">
        <v>55</v>
      </c>
      <c r="C21" s="383">
        <v>1961</v>
      </c>
      <c r="D21" s="381">
        <v>-23</v>
      </c>
      <c r="E21" s="383">
        <v>1885</v>
      </c>
      <c r="F21" s="381">
        <v>-8</v>
      </c>
      <c r="G21" s="383">
        <v>1885</v>
      </c>
      <c r="H21" s="381">
        <v>40</v>
      </c>
      <c r="I21" s="382">
        <v>1932</v>
      </c>
      <c r="J21" s="381">
        <v>26</v>
      </c>
      <c r="K21" s="381">
        <v>13</v>
      </c>
      <c r="L21" s="381">
        <v>20</v>
      </c>
      <c r="M21" s="327"/>
      <c r="N21" s="327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384">
        <v>43</v>
      </c>
      <c r="C22" s="386">
        <v>1961</v>
      </c>
      <c r="D22" s="384">
        <v>-20</v>
      </c>
      <c r="E22" s="385">
        <v>1881</v>
      </c>
      <c r="F22" s="384">
        <v>-4</v>
      </c>
      <c r="G22" s="385">
        <v>1917</v>
      </c>
      <c r="H22" s="384">
        <v>33</v>
      </c>
      <c r="I22" s="386" t="s">
        <v>234</v>
      </c>
      <c r="J22" s="384">
        <v>26</v>
      </c>
      <c r="K22" s="384">
        <v>13</v>
      </c>
      <c r="L22" s="384">
        <v>20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381">
        <v>50</v>
      </c>
      <c r="C23" s="383">
        <v>1953</v>
      </c>
      <c r="D23" s="381">
        <v>-26</v>
      </c>
      <c r="E23" s="383">
        <v>1972</v>
      </c>
      <c r="F23" s="381">
        <v>-10</v>
      </c>
      <c r="G23" s="383">
        <v>1994</v>
      </c>
      <c r="H23" s="381">
        <v>36</v>
      </c>
      <c r="I23" s="383">
        <v>1953</v>
      </c>
      <c r="J23" s="381">
        <v>26</v>
      </c>
      <c r="K23" s="381">
        <v>13</v>
      </c>
      <c r="L23" s="381">
        <v>20</v>
      </c>
      <c r="M23" s="327"/>
      <c r="N23" s="327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384"/>
      <c r="C24" s="385"/>
      <c r="D24" s="384"/>
      <c r="E24" s="385"/>
      <c r="F24" s="384"/>
      <c r="G24" s="385"/>
      <c r="H24" s="384"/>
      <c r="I24" s="385"/>
      <c r="J24" s="384"/>
      <c r="K24" s="384"/>
      <c r="L24" s="384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381">
        <v>48</v>
      </c>
      <c r="C25" s="383">
        <v>1949</v>
      </c>
      <c r="D25" s="381">
        <v>-26</v>
      </c>
      <c r="E25" s="383">
        <v>1888</v>
      </c>
      <c r="F25" s="381">
        <v>-2</v>
      </c>
      <c r="G25" s="383">
        <v>1977</v>
      </c>
      <c r="H25" s="381">
        <v>37</v>
      </c>
      <c r="I25" s="383">
        <v>1880</v>
      </c>
      <c r="J25" s="381">
        <v>26</v>
      </c>
      <c r="K25" s="381">
        <v>13</v>
      </c>
      <c r="L25" s="381">
        <v>20</v>
      </c>
      <c r="M25" s="327"/>
      <c r="N25" s="327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384">
        <v>48</v>
      </c>
      <c r="C26" s="385">
        <v>1913</v>
      </c>
      <c r="D26" s="384">
        <v>-25</v>
      </c>
      <c r="E26" s="385">
        <v>1982</v>
      </c>
      <c r="F26" s="384">
        <v>1</v>
      </c>
      <c r="G26" s="386">
        <v>1997</v>
      </c>
      <c r="H26" s="384">
        <v>37</v>
      </c>
      <c r="I26" s="385">
        <v>1894</v>
      </c>
      <c r="J26" s="384">
        <v>26</v>
      </c>
      <c r="K26" s="384">
        <v>13</v>
      </c>
      <c r="L26" s="384">
        <v>20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381">
        <v>44</v>
      </c>
      <c r="C27" s="382" t="s">
        <v>235</v>
      </c>
      <c r="D27" s="381">
        <v>-25</v>
      </c>
      <c r="E27" s="382" t="s">
        <v>236</v>
      </c>
      <c r="F27" s="381">
        <v>-11</v>
      </c>
      <c r="G27" s="383">
        <v>1994</v>
      </c>
      <c r="H27" s="381">
        <v>36</v>
      </c>
      <c r="I27" s="383">
        <v>1973</v>
      </c>
      <c r="J27" s="381">
        <v>26</v>
      </c>
      <c r="K27" s="381">
        <v>13</v>
      </c>
      <c r="L27" s="381">
        <v>19</v>
      </c>
      <c r="M27" s="327"/>
      <c r="N27" s="327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384">
        <v>49</v>
      </c>
      <c r="C28" s="386">
        <v>1907</v>
      </c>
      <c r="D28" s="384">
        <v>-25</v>
      </c>
      <c r="E28" s="385">
        <v>1994</v>
      </c>
      <c r="F28" s="384">
        <v>-7</v>
      </c>
      <c r="G28" s="386">
        <v>1994</v>
      </c>
      <c r="H28" s="384">
        <v>34</v>
      </c>
      <c r="I28" s="385">
        <v>1907</v>
      </c>
      <c r="J28" s="384">
        <v>26</v>
      </c>
      <c r="K28" s="384">
        <v>13</v>
      </c>
      <c r="L28" s="384">
        <v>19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381">
        <v>55</v>
      </c>
      <c r="C29" s="383">
        <v>1906</v>
      </c>
      <c r="D29" s="381">
        <v>-25</v>
      </c>
      <c r="E29" s="383">
        <v>1985</v>
      </c>
      <c r="F29" s="381">
        <v>-8</v>
      </c>
      <c r="G29" s="383">
        <v>1888</v>
      </c>
      <c r="H29" s="381">
        <v>35</v>
      </c>
      <c r="I29" s="383">
        <v>1921</v>
      </c>
      <c r="J29" s="381">
        <v>26</v>
      </c>
      <c r="K29" s="381">
        <v>13</v>
      </c>
      <c r="L29" s="381">
        <v>19</v>
      </c>
      <c r="M29" s="327"/>
      <c r="N29" s="327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384"/>
      <c r="C30" s="385"/>
      <c r="D30" s="384"/>
      <c r="E30" s="385"/>
      <c r="F30" s="384"/>
      <c r="G30" s="385"/>
      <c r="H30" s="384"/>
      <c r="I30" s="385"/>
      <c r="J30" s="384"/>
      <c r="K30" s="384"/>
      <c r="L30" s="384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381">
        <v>50</v>
      </c>
      <c r="C31" s="382" t="s">
        <v>237</v>
      </c>
      <c r="D31" s="381">
        <v>-31</v>
      </c>
      <c r="E31" s="383">
        <v>1888</v>
      </c>
      <c r="F31" s="381">
        <v>-7</v>
      </c>
      <c r="G31" s="383">
        <v>1924</v>
      </c>
      <c r="H31" s="381">
        <v>35</v>
      </c>
      <c r="I31" s="382" t="s">
        <v>238</v>
      </c>
      <c r="J31" s="381">
        <v>26</v>
      </c>
      <c r="K31" s="381">
        <v>13</v>
      </c>
      <c r="L31" s="381">
        <v>19</v>
      </c>
      <c r="M31" s="327"/>
      <c r="N31" s="327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384">
        <v>48</v>
      </c>
      <c r="C32" s="385">
        <v>1933</v>
      </c>
      <c r="D32" s="384">
        <v>-24</v>
      </c>
      <c r="E32" s="385">
        <v>1885</v>
      </c>
      <c r="F32" s="384">
        <v>-10</v>
      </c>
      <c r="G32" s="386">
        <v>1883</v>
      </c>
      <c r="H32" s="384">
        <v>36</v>
      </c>
      <c r="I32" s="385">
        <v>1933</v>
      </c>
      <c r="J32" s="384">
        <v>26</v>
      </c>
      <c r="K32" s="384">
        <v>13</v>
      </c>
      <c r="L32" s="384">
        <v>19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381">
        <v>47</v>
      </c>
      <c r="C33" s="382">
        <v>1989</v>
      </c>
      <c r="D33" s="381">
        <v>-29</v>
      </c>
      <c r="E33" s="383">
        <v>1886</v>
      </c>
      <c r="F33" s="381">
        <v>-6</v>
      </c>
      <c r="G33" s="383">
        <v>1886</v>
      </c>
      <c r="H33" s="381">
        <v>36</v>
      </c>
      <c r="I33" s="383">
        <v>1909</v>
      </c>
      <c r="J33" s="381">
        <v>26</v>
      </c>
      <c r="K33" s="381">
        <v>13</v>
      </c>
      <c r="L33" s="381">
        <v>19</v>
      </c>
      <c r="M33" s="327"/>
      <c r="N33" s="327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384">
        <v>51</v>
      </c>
      <c r="C34" s="385">
        <v>1934</v>
      </c>
      <c r="D34" s="384">
        <v>-22</v>
      </c>
      <c r="E34" s="385">
        <v>1936</v>
      </c>
      <c r="F34" s="384">
        <v>-6</v>
      </c>
      <c r="G34" s="385">
        <v>1936</v>
      </c>
      <c r="H34" s="384">
        <v>36</v>
      </c>
      <c r="I34" s="385">
        <v>2010</v>
      </c>
      <c r="J34" s="384">
        <v>26</v>
      </c>
      <c r="K34" s="384">
        <v>13</v>
      </c>
      <c r="L34" s="384">
        <v>19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381">
        <v>55</v>
      </c>
      <c r="C35" s="383">
        <v>1944</v>
      </c>
      <c r="D35" s="381">
        <v>-27</v>
      </c>
      <c r="E35" s="383">
        <v>1904</v>
      </c>
      <c r="F35" s="381">
        <v>-4</v>
      </c>
      <c r="G35" s="382" t="s">
        <v>239</v>
      </c>
      <c r="H35" s="381">
        <v>35</v>
      </c>
      <c r="I35" s="383">
        <v>1942</v>
      </c>
      <c r="J35" s="381">
        <v>26</v>
      </c>
      <c r="K35" s="381">
        <v>13</v>
      </c>
      <c r="L35" s="381">
        <v>19</v>
      </c>
      <c r="M35" s="327"/>
      <c r="N35" s="327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384"/>
      <c r="C36" s="385"/>
      <c r="D36" s="384"/>
      <c r="E36" s="385"/>
      <c r="F36" s="384"/>
      <c r="G36" s="385"/>
      <c r="H36" s="384"/>
      <c r="I36" s="385"/>
      <c r="J36" s="384"/>
      <c r="K36" s="384"/>
      <c r="L36" s="384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381">
        <v>59</v>
      </c>
      <c r="C37" s="383">
        <v>1944</v>
      </c>
      <c r="D37" s="381">
        <v>-15</v>
      </c>
      <c r="E37" s="430" t="s">
        <v>240</v>
      </c>
      <c r="F37" s="381">
        <v>-4</v>
      </c>
      <c r="G37" s="383" t="s">
        <v>116</v>
      </c>
      <c r="H37" s="381">
        <v>40</v>
      </c>
      <c r="I37" s="383">
        <v>1944</v>
      </c>
      <c r="J37" s="381">
        <v>26</v>
      </c>
      <c r="K37" s="381">
        <v>13</v>
      </c>
      <c r="L37" s="381">
        <v>19</v>
      </c>
      <c r="M37" s="327"/>
      <c r="N37" s="327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384">
        <v>54</v>
      </c>
      <c r="C38" s="385">
        <v>1944</v>
      </c>
      <c r="D38" s="384">
        <v>-21</v>
      </c>
      <c r="E38" s="385">
        <v>1885</v>
      </c>
      <c r="F38" s="384">
        <v>-3</v>
      </c>
      <c r="G38" s="385">
        <v>1895</v>
      </c>
      <c r="H38" s="384">
        <v>36</v>
      </c>
      <c r="I38" s="386">
        <v>1944</v>
      </c>
      <c r="J38" s="384">
        <v>26</v>
      </c>
      <c r="K38" s="384">
        <v>13</v>
      </c>
      <c r="L38" s="384">
        <v>19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381">
        <v>46</v>
      </c>
      <c r="C39" s="383">
        <v>1934</v>
      </c>
      <c r="D39" s="381">
        <v>-24</v>
      </c>
      <c r="E39" s="382">
        <v>1885</v>
      </c>
      <c r="F39" s="381">
        <v>-11</v>
      </c>
      <c r="G39" s="383">
        <v>1966</v>
      </c>
      <c r="H39" s="381">
        <v>35</v>
      </c>
      <c r="I39" s="383">
        <v>1944</v>
      </c>
      <c r="J39" s="381">
        <v>26</v>
      </c>
      <c r="K39" s="381">
        <v>13</v>
      </c>
      <c r="L39" s="381">
        <v>20</v>
      </c>
      <c r="M39" s="327"/>
      <c r="N39" s="327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384">
        <v>51</v>
      </c>
      <c r="C40" s="385">
        <v>1914</v>
      </c>
      <c r="D40" s="384">
        <v>-21</v>
      </c>
      <c r="E40" s="385">
        <v>1899</v>
      </c>
      <c r="F40" s="384">
        <v>-7</v>
      </c>
      <c r="G40" s="385">
        <v>1989</v>
      </c>
      <c r="H40" s="384">
        <v>33</v>
      </c>
      <c r="I40" s="386">
        <v>2006</v>
      </c>
      <c r="J40" s="384">
        <v>26</v>
      </c>
      <c r="K40" s="384">
        <v>13</v>
      </c>
      <c r="L40" s="384">
        <v>20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381">
        <v>47</v>
      </c>
      <c r="C41" s="383">
        <v>1988</v>
      </c>
      <c r="D41" s="381">
        <v>-23</v>
      </c>
      <c r="E41" s="383">
        <v>1951</v>
      </c>
      <c r="F41" s="381">
        <v>-12</v>
      </c>
      <c r="G41" s="383">
        <v>1899</v>
      </c>
      <c r="H41" s="381">
        <v>33</v>
      </c>
      <c r="I41" s="382" t="s">
        <v>241</v>
      </c>
      <c r="J41" s="381">
        <v>26</v>
      </c>
      <c r="K41" s="381">
        <v>13</v>
      </c>
      <c r="L41" s="381">
        <v>20</v>
      </c>
      <c r="M41" s="327"/>
      <c r="N41" s="327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384"/>
      <c r="C42" s="385"/>
      <c r="D42" s="384"/>
      <c r="E42" s="385"/>
      <c r="F42" s="384"/>
      <c r="G42" s="385"/>
      <c r="H42" s="384"/>
      <c r="I42" s="385"/>
      <c r="J42" s="384"/>
      <c r="K42" s="384"/>
      <c r="L42" s="384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381">
        <v>52</v>
      </c>
      <c r="C43" s="383">
        <v>1989</v>
      </c>
      <c r="D43" s="381">
        <v>-23</v>
      </c>
      <c r="E43" s="382">
        <v>2019</v>
      </c>
      <c r="F43" s="381">
        <v>-9</v>
      </c>
      <c r="G43" s="383">
        <v>2019</v>
      </c>
      <c r="H43" s="381">
        <v>36</v>
      </c>
      <c r="I43" s="382">
        <v>1989</v>
      </c>
      <c r="J43" s="381">
        <v>27</v>
      </c>
      <c r="K43" s="381">
        <v>13</v>
      </c>
      <c r="L43" s="381">
        <v>20</v>
      </c>
      <c r="M43" s="327"/>
      <c r="N43" s="327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11</v>
      </c>
      <c r="D48" s="93">
        <v>26.5</v>
      </c>
      <c r="E48" s="234" t="s">
        <v>5</v>
      </c>
      <c r="F48" s="234">
        <v>1396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12</v>
      </c>
      <c r="D49" s="99">
        <v>13.4</v>
      </c>
      <c r="E49" s="233" t="s">
        <v>39</v>
      </c>
      <c r="F49" s="233">
        <v>4175</v>
      </c>
      <c r="G49" s="233" t="s">
        <v>63</v>
      </c>
      <c r="H49" s="233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5" t="s">
        <v>13</v>
      </c>
      <c r="D50" s="93">
        <v>19.899999999999999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86"/>
      <c r="B51" s="86"/>
      <c r="C51" s="86"/>
      <c r="D51" s="99"/>
      <c r="E51" s="233"/>
      <c r="F51" s="233"/>
      <c r="G51" s="233"/>
      <c r="H51" s="233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899999999999999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349"/>
      <c r="B133" s="349"/>
      <c r="C133" s="351"/>
      <c r="D133" s="349"/>
      <c r="E133" s="351"/>
      <c r="F133" s="349"/>
      <c r="G133" s="351"/>
      <c r="H133" s="350"/>
      <c r="I133" s="351"/>
      <c r="J133" s="350"/>
      <c r="K133" s="350"/>
      <c r="L133" s="350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349"/>
      <c r="B134" s="349"/>
      <c r="C134" s="351"/>
      <c r="D134" s="349"/>
      <c r="E134" s="351"/>
      <c r="F134" s="349"/>
      <c r="G134" s="351"/>
      <c r="H134" s="350"/>
      <c r="I134" s="351"/>
      <c r="J134" s="350"/>
      <c r="K134" s="350"/>
      <c r="L134" s="350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349"/>
      <c r="B135" s="349"/>
      <c r="C135" s="351"/>
      <c r="D135" s="349"/>
      <c r="E135" s="351"/>
      <c r="F135" s="349"/>
      <c r="G135" s="351"/>
      <c r="H135" s="350"/>
      <c r="I135" s="351"/>
      <c r="J135" s="350"/>
      <c r="K135" s="350"/>
      <c r="L135" s="350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349"/>
      <c r="B184" s="349"/>
      <c r="C184" s="351"/>
      <c r="D184" s="349"/>
      <c r="E184" s="351"/>
      <c r="F184" s="349"/>
      <c r="G184" s="351"/>
      <c r="H184" s="350"/>
      <c r="I184" s="351"/>
      <c r="J184" s="350"/>
      <c r="K184" s="350"/>
      <c r="L184" s="350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349"/>
      <c r="B185" s="349"/>
      <c r="C185" s="351"/>
      <c r="D185" s="349"/>
      <c r="E185" s="351"/>
      <c r="F185" s="349"/>
      <c r="G185" s="351"/>
      <c r="H185" s="350"/>
      <c r="I185" s="351"/>
      <c r="J185" s="350"/>
      <c r="K185" s="350"/>
      <c r="L185" s="350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349"/>
      <c r="B186" s="349"/>
      <c r="C186" s="351"/>
      <c r="D186" s="349"/>
      <c r="E186" s="351"/>
      <c r="F186" s="349"/>
      <c r="G186" s="351"/>
      <c r="H186" s="350"/>
      <c r="I186" s="351"/>
      <c r="J186" s="350"/>
      <c r="K186" s="350"/>
      <c r="L186" s="350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349"/>
      <c r="B187" s="349"/>
      <c r="C187" s="351"/>
      <c r="D187" s="349"/>
      <c r="E187" s="351"/>
      <c r="F187" s="349"/>
      <c r="G187" s="351"/>
      <c r="H187" s="350"/>
      <c r="I187" s="351"/>
      <c r="J187" s="350"/>
      <c r="K187" s="350"/>
      <c r="L187" s="350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349"/>
      <c r="B188" s="349"/>
      <c r="C188" s="351"/>
      <c r="D188" s="349"/>
      <c r="E188" s="351"/>
      <c r="F188" s="349"/>
      <c r="G188" s="351"/>
      <c r="H188" s="350"/>
      <c r="I188" s="351"/>
      <c r="J188" s="350"/>
      <c r="K188" s="350"/>
      <c r="L188" s="350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349"/>
      <c r="B189" s="349"/>
      <c r="C189" s="351"/>
      <c r="D189" s="349"/>
      <c r="E189" s="351"/>
      <c r="F189" s="349"/>
      <c r="G189" s="351"/>
      <c r="H189" s="350"/>
      <c r="I189" s="351"/>
      <c r="J189" s="350"/>
      <c r="K189" s="350"/>
      <c r="L189" s="350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349"/>
      <c r="B190" s="349"/>
      <c r="C190" s="351"/>
      <c r="D190" s="349"/>
      <c r="E190" s="351"/>
      <c r="F190" s="349"/>
      <c r="G190" s="351"/>
      <c r="H190" s="350"/>
      <c r="I190" s="351"/>
      <c r="J190" s="350"/>
      <c r="K190" s="350"/>
      <c r="L190" s="350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349"/>
      <c r="B191" s="349"/>
      <c r="C191" s="351"/>
      <c r="D191" s="349"/>
      <c r="E191" s="351"/>
      <c r="F191" s="349"/>
      <c r="G191" s="351"/>
      <c r="H191" s="350"/>
      <c r="I191" s="351"/>
      <c r="J191" s="350"/>
      <c r="K191" s="350"/>
      <c r="L191" s="350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349"/>
      <c r="B192" s="349"/>
      <c r="C192" s="351"/>
      <c r="D192" s="349"/>
      <c r="E192" s="351"/>
      <c r="F192" s="349"/>
      <c r="G192" s="351"/>
      <c r="H192" s="350"/>
      <c r="I192" s="351"/>
      <c r="J192" s="350"/>
      <c r="K192" s="350"/>
      <c r="L192" s="350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349"/>
      <c r="B193" s="349"/>
      <c r="C193" s="351"/>
      <c r="D193" s="349"/>
      <c r="E193" s="351"/>
      <c r="F193" s="349"/>
      <c r="G193" s="351"/>
      <c r="H193" s="350"/>
      <c r="I193" s="351"/>
      <c r="J193" s="350"/>
      <c r="K193" s="350"/>
      <c r="L193" s="350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349"/>
      <c r="B194" s="349"/>
      <c r="C194" s="351"/>
      <c r="D194" s="349"/>
      <c r="E194" s="351"/>
      <c r="F194" s="349"/>
      <c r="G194" s="351"/>
      <c r="H194" s="350"/>
      <c r="I194" s="351"/>
      <c r="J194" s="350"/>
      <c r="K194" s="350"/>
      <c r="L194" s="350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349"/>
      <c r="B195" s="349"/>
      <c r="C195" s="351"/>
      <c r="D195" s="349"/>
      <c r="E195" s="351"/>
      <c r="F195" s="349"/>
      <c r="G195" s="351"/>
      <c r="H195" s="350"/>
      <c r="I195" s="351"/>
      <c r="J195" s="350"/>
      <c r="K195" s="350"/>
      <c r="L195" s="350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349"/>
      <c r="B196" s="349"/>
      <c r="C196" s="351"/>
      <c r="D196" s="349"/>
      <c r="E196" s="351"/>
      <c r="F196" s="349"/>
      <c r="G196" s="351"/>
      <c r="H196" s="350"/>
      <c r="I196" s="351"/>
      <c r="J196" s="350"/>
      <c r="K196" s="350"/>
      <c r="L196" s="350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349"/>
      <c r="B197" s="349"/>
      <c r="C197" s="351"/>
      <c r="D197" s="349"/>
      <c r="E197" s="351"/>
      <c r="F197" s="349"/>
      <c r="G197" s="351"/>
      <c r="H197" s="350"/>
      <c r="I197" s="351"/>
      <c r="J197" s="350"/>
      <c r="K197" s="350"/>
      <c r="L197" s="350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349"/>
      <c r="B198" s="349"/>
      <c r="C198" s="351"/>
      <c r="D198" s="349"/>
      <c r="E198" s="351"/>
      <c r="F198" s="349"/>
      <c r="G198" s="351"/>
      <c r="H198" s="350"/>
      <c r="I198" s="351"/>
      <c r="J198" s="350"/>
      <c r="K198" s="350"/>
      <c r="L198" s="350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349"/>
      <c r="B199" s="349"/>
      <c r="C199" s="351"/>
      <c r="D199" s="349"/>
      <c r="E199" s="351"/>
      <c r="F199" s="349"/>
      <c r="G199" s="351"/>
      <c r="H199" s="350"/>
      <c r="I199" s="351"/>
      <c r="J199" s="350"/>
      <c r="K199" s="350"/>
      <c r="L199" s="350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349"/>
      <c r="B200" s="349"/>
      <c r="C200" s="351"/>
      <c r="D200" s="349"/>
      <c r="E200" s="351"/>
      <c r="F200" s="349"/>
      <c r="G200" s="351"/>
      <c r="H200" s="350"/>
      <c r="I200" s="351"/>
      <c r="J200" s="350"/>
      <c r="K200" s="350"/>
      <c r="L200" s="350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349"/>
      <c r="B201" s="349"/>
      <c r="C201" s="351"/>
      <c r="D201" s="349"/>
      <c r="E201" s="351"/>
      <c r="F201" s="349"/>
      <c r="G201" s="351"/>
      <c r="H201" s="350"/>
      <c r="I201" s="351"/>
      <c r="J201" s="350"/>
      <c r="K201" s="350"/>
      <c r="L201" s="350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349"/>
      <c r="B202" s="349"/>
      <c r="C202" s="351"/>
      <c r="D202" s="349"/>
      <c r="E202" s="351"/>
      <c r="F202" s="349"/>
      <c r="G202" s="351"/>
      <c r="H202" s="350"/>
      <c r="I202" s="351"/>
      <c r="J202" s="350"/>
      <c r="K202" s="350"/>
      <c r="L202" s="350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349"/>
      <c r="B203" s="349"/>
      <c r="C203" s="351"/>
      <c r="D203" s="349"/>
      <c r="E203" s="351"/>
      <c r="F203" s="349"/>
      <c r="G203" s="351"/>
      <c r="H203" s="350"/>
      <c r="I203" s="351"/>
      <c r="J203" s="350"/>
      <c r="K203" s="350"/>
      <c r="L203" s="350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349"/>
      <c r="B204" s="349"/>
      <c r="C204" s="351"/>
      <c r="D204" s="349"/>
      <c r="E204" s="351"/>
      <c r="F204" s="349"/>
      <c r="G204" s="351"/>
      <c r="H204" s="350"/>
      <c r="I204" s="351"/>
      <c r="J204" s="350"/>
      <c r="K204" s="350"/>
      <c r="L204" s="350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349"/>
      <c r="B205" s="349"/>
      <c r="C205" s="351"/>
      <c r="D205" s="349"/>
      <c r="E205" s="351"/>
      <c r="F205" s="349"/>
      <c r="G205" s="351"/>
      <c r="H205" s="350"/>
      <c r="I205" s="351"/>
      <c r="J205" s="350"/>
      <c r="K205" s="350"/>
      <c r="L205" s="350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349"/>
      <c r="B206" s="349"/>
      <c r="C206" s="351"/>
      <c r="D206" s="349"/>
      <c r="E206" s="351"/>
      <c r="F206" s="349"/>
      <c r="G206" s="351"/>
      <c r="H206" s="350"/>
      <c r="I206" s="351"/>
      <c r="J206" s="350"/>
      <c r="K206" s="350"/>
      <c r="L206" s="350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349"/>
      <c r="B207" s="349"/>
      <c r="C207" s="351"/>
      <c r="D207" s="349"/>
      <c r="E207" s="351"/>
      <c r="F207" s="349"/>
      <c r="G207" s="351"/>
      <c r="H207" s="350"/>
      <c r="I207" s="351"/>
      <c r="J207" s="350"/>
      <c r="K207" s="350"/>
      <c r="L207" s="350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349"/>
      <c r="B208" s="349"/>
      <c r="C208" s="351"/>
      <c r="D208" s="349"/>
      <c r="E208" s="351"/>
      <c r="F208" s="349"/>
      <c r="G208" s="351"/>
      <c r="H208" s="350"/>
      <c r="I208" s="351"/>
      <c r="J208" s="350"/>
      <c r="K208" s="350"/>
      <c r="L208" s="350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349"/>
      <c r="B209" s="349"/>
      <c r="C209" s="351"/>
      <c r="D209" s="349"/>
      <c r="E209" s="351"/>
      <c r="F209" s="349"/>
      <c r="G209" s="351"/>
      <c r="H209" s="350"/>
      <c r="I209" s="351"/>
      <c r="J209" s="350"/>
      <c r="K209" s="350"/>
      <c r="L209" s="350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349"/>
      <c r="B210" s="349"/>
      <c r="C210" s="351"/>
      <c r="D210" s="349"/>
      <c r="E210" s="351"/>
      <c r="F210" s="349"/>
      <c r="G210" s="351"/>
      <c r="H210" s="350"/>
      <c r="I210" s="351"/>
      <c r="J210" s="350"/>
      <c r="K210" s="350"/>
      <c r="L210" s="350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349"/>
      <c r="B211" s="349"/>
      <c r="C211" s="351"/>
      <c r="D211" s="349"/>
      <c r="E211" s="351"/>
      <c r="F211" s="349"/>
      <c r="G211" s="351"/>
      <c r="H211" s="350"/>
      <c r="I211" s="351"/>
      <c r="J211" s="350"/>
      <c r="K211" s="350"/>
      <c r="L211" s="350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349"/>
      <c r="B212" s="349"/>
      <c r="C212" s="351"/>
      <c r="D212" s="349"/>
      <c r="E212" s="351"/>
      <c r="F212" s="349"/>
      <c r="G212" s="351"/>
      <c r="H212" s="350"/>
      <c r="I212" s="351"/>
      <c r="J212" s="350"/>
      <c r="K212" s="350"/>
      <c r="L212" s="350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349"/>
      <c r="B213" s="349"/>
      <c r="C213" s="351"/>
      <c r="D213" s="349"/>
      <c r="E213" s="351"/>
      <c r="F213" s="349"/>
      <c r="G213" s="351"/>
      <c r="H213" s="350"/>
      <c r="I213" s="351"/>
      <c r="J213" s="350"/>
      <c r="K213" s="350"/>
      <c r="L213" s="350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349"/>
      <c r="B214" s="349"/>
      <c r="C214" s="351"/>
      <c r="D214" s="349"/>
      <c r="E214" s="351"/>
      <c r="F214" s="349"/>
      <c r="G214" s="351"/>
      <c r="H214" s="350"/>
      <c r="I214" s="351"/>
      <c r="J214" s="350"/>
      <c r="K214" s="350"/>
      <c r="L214" s="350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349"/>
      <c r="B215" s="349"/>
      <c r="C215" s="351"/>
      <c r="D215" s="349"/>
      <c r="E215" s="351"/>
      <c r="F215" s="349"/>
      <c r="G215" s="351"/>
      <c r="H215" s="350"/>
      <c r="I215" s="351"/>
      <c r="J215" s="350"/>
      <c r="K215" s="350"/>
      <c r="L215" s="350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349"/>
      <c r="B216" s="349"/>
      <c r="C216" s="351"/>
      <c r="D216" s="349"/>
      <c r="E216" s="351"/>
      <c r="F216" s="349"/>
      <c r="G216" s="351"/>
      <c r="H216" s="350"/>
      <c r="I216" s="351"/>
      <c r="J216" s="350"/>
      <c r="K216" s="350"/>
      <c r="L216" s="350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349"/>
      <c r="B217" s="349"/>
      <c r="C217" s="351"/>
      <c r="D217" s="349"/>
      <c r="E217" s="351"/>
      <c r="F217" s="349"/>
      <c r="G217" s="351"/>
      <c r="H217" s="350"/>
      <c r="I217" s="351"/>
      <c r="J217" s="350"/>
      <c r="K217" s="350"/>
      <c r="L217" s="350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349"/>
      <c r="B218" s="349"/>
      <c r="C218" s="351"/>
      <c r="D218" s="349"/>
      <c r="E218" s="351"/>
      <c r="F218" s="349"/>
      <c r="G218" s="351"/>
      <c r="H218" s="350"/>
      <c r="I218" s="351"/>
      <c r="J218" s="350"/>
      <c r="K218" s="350"/>
      <c r="L218" s="350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349"/>
      <c r="B219" s="349"/>
      <c r="C219" s="351"/>
      <c r="D219" s="349"/>
      <c r="E219" s="351"/>
      <c r="F219" s="349"/>
      <c r="G219" s="351"/>
      <c r="H219" s="350"/>
      <c r="I219" s="351"/>
      <c r="J219" s="350"/>
      <c r="K219" s="350"/>
      <c r="L219" s="350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349"/>
      <c r="B220" s="349"/>
      <c r="C220" s="351"/>
      <c r="D220" s="349"/>
      <c r="E220" s="351"/>
      <c r="F220" s="349"/>
      <c r="G220" s="351"/>
      <c r="H220" s="350"/>
      <c r="I220" s="351"/>
      <c r="J220" s="350"/>
      <c r="K220" s="350"/>
      <c r="L220" s="350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349"/>
      <c r="B221" s="349"/>
      <c r="C221" s="351"/>
      <c r="D221" s="349"/>
      <c r="E221" s="351"/>
      <c r="F221" s="349"/>
      <c r="G221" s="351"/>
      <c r="H221" s="350"/>
      <c r="I221" s="351"/>
      <c r="J221" s="350"/>
      <c r="K221" s="350"/>
      <c r="L221" s="350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349"/>
      <c r="B222" s="349"/>
      <c r="C222" s="351"/>
      <c r="D222" s="349"/>
      <c r="E222" s="351"/>
      <c r="F222" s="349"/>
      <c r="G222" s="351"/>
      <c r="H222" s="350"/>
      <c r="I222" s="351"/>
      <c r="J222" s="350"/>
      <c r="K222" s="350"/>
      <c r="L222" s="350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349"/>
      <c r="B223" s="349"/>
      <c r="C223" s="351"/>
      <c r="D223" s="349"/>
      <c r="E223" s="351"/>
      <c r="F223" s="349"/>
      <c r="G223" s="351"/>
      <c r="H223" s="350"/>
      <c r="I223" s="351"/>
      <c r="J223" s="350"/>
      <c r="K223" s="350"/>
      <c r="L223" s="350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349"/>
      <c r="B224" s="349"/>
      <c r="C224" s="351"/>
      <c r="D224" s="349"/>
      <c r="E224" s="351"/>
      <c r="F224" s="349"/>
      <c r="G224" s="351"/>
      <c r="H224" s="350"/>
      <c r="I224" s="351"/>
      <c r="J224" s="350"/>
      <c r="K224" s="350"/>
      <c r="L224" s="350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349"/>
      <c r="B225" s="349"/>
      <c r="C225" s="351"/>
      <c r="D225" s="349"/>
      <c r="E225" s="351"/>
      <c r="F225" s="349"/>
      <c r="G225" s="351"/>
      <c r="H225" s="350"/>
      <c r="I225" s="351"/>
      <c r="J225" s="350"/>
      <c r="K225" s="350"/>
      <c r="L225" s="350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349"/>
      <c r="B226" s="349"/>
      <c r="C226" s="351"/>
      <c r="D226" s="349"/>
      <c r="E226" s="351"/>
      <c r="F226" s="349"/>
      <c r="G226" s="351"/>
      <c r="H226" s="350"/>
      <c r="I226" s="351"/>
      <c r="J226" s="350"/>
      <c r="K226" s="350"/>
      <c r="L226" s="350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349"/>
      <c r="B227" s="349"/>
      <c r="C227" s="351"/>
      <c r="D227" s="349"/>
      <c r="E227" s="351"/>
      <c r="F227" s="349"/>
      <c r="G227" s="351"/>
      <c r="H227" s="350"/>
      <c r="I227" s="351"/>
      <c r="J227" s="350"/>
      <c r="K227" s="350"/>
      <c r="L227" s="350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349"/>
      <c r="B228" s="349"/>
      <c r="C228" s="351"/>
      <c r="D228" s="349"/>
      <c r="E228" s="351"/>
      <c r="F228" s="349"/>
      <c r="G228" s="351"/>
      <c r="H228" s="350"/>
      <c r="I228" s="351"/>
      <c r="J228" s="350"/>
      <c r="K228" s="350"/>
      <c r="L228" s="350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349"/>
      <c r="B229" s="349"/>
      <c r="C229" s="351"/>
      <c r="D229" s="349"/>
      <c r="E229" s="351"/>
      <c r="F229" s="349"/>
      <c r="G229" s="351"/>
      <c r="H229" s="350"/>
      <c r="I229" s="351"/>
      <c r="J229" s="350"/>
      <c r="K229" s="350"/>
      <c r="L229" s="350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349"/>
      <c r="B230" s="349"/>
      <c r="C230" s="351"/>
      <c r="D230" s="349"/>
      <c r="E230" s="351"/>
      <c r="F230" s="349"/>
      <c r="G230" s="351"/>
      <c r="H230" s="350"/>
      <c r="I230" s="351"/>
      <c r="J230" s="350"/>
      <c r="K230" s="350"/>
      <c r="L230" s="350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349"/>
      <c r="B231" s="349"/>
      <c r="C231" s="351"/>
      <c r="D231" s="349"/>
      <c r="E231" s="351"/>
      <c r="F231" s="349"/>
      <c r="G231" s="351"/>
      <c r="H231" s="350"/>
      <c r="I231" s="351"/>
      <c r="J231" s="350"/>
      <c r="K231" s="350"/>
      <c r="L231" s="350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349"/>
      <c r="B232" s="349"/>
      <c r="C232" s="351"/>
      <c r="D232" s="349"/>
      <c r="E232" s="351"/>
      <c r="F232" s="349"/>
      <c r="G232" s="351"/>
      <c r="H232" s="350"/>
      <c r="I232" s="351"/>
      <c r="J232" s="350"/>
      <c r="K232" s="350"/>
      <c r="L232" s="350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349"/>
      <c r="B233" s="349"/>
      <c r="C233" s="351"/>
      <c r="D233" s="349"/>
      <c r="E233" s="351"/>
      <c r="F233" s="349"/>
      <c r="G233" s="351"/>
      <c r="H233" s="350"/>
      <c r="I233" s="351"/>
      <c r="J233" s="350"/>
      <c r="K233" s="350"/>
      <c r="L233" s="350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349"/>
      <c r="B234" s="349"/>
      <c r="C234" s="351"/>
      <c r="D234" s="349"/>
      <c r="E234" s="351"/>
      <c r="F234" s="349"/>
      <c r="G234" s="351"/>
      <c r="H234" s="350"/>
      <c r="I234" s="351"/>
      <c r="J234" s="350"/>
      <c r="K234" s="350"/>
      <c r="L234" s="350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349"/>
      <c r="B235" s="349"/>
      <c r="C235" s="351"/>
      <c r="D235" s="349"/>
      <c r="E235" s="351"/>
      <c r="F235" s="349"/>
      <c r="G235" s="351"/>
      <c r="H235" s="350"/>
      <c r="I235" s="351"/>
      <c r="J235" s="350"/>
      <c r="K235" s="350"/>
      <c r="L235" s="350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349"/>
      <c r="B236" s="349"/>
      <c r="C236" s="351"/>
      <c r="D236" s="349"/>
      <c r="E236" s="351"/>
      <c r="F236" s="349"/>
      <c r="G236" s="351"/>
      <c r="H236" s="350"/>
      <c r="I236" s="351"/>
      <c r="J236" s="350"/>
      <c r="K236" s="350"/>
      <c r="L236" s="350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350"/>
      <c r="B237" s="349"/>
      <c r="C237" s="351"/>
      <c r="D237" s="349"/>
      <c r="E237" s="351"/>
      <c r="F237" s="349"/>
      <c r="G237" s="351"/>
      <c r="H237" s="350"/>
      <c r="I237" s="351"/>
      <c r="J237" s="350"/>
      <c r="K237" s="350"/>
      <c r="L237" s="350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350"/>
      <c r="B238" s="349"/>
      <c r="C238" s="351"/>
      <c r="D238" s="349"/>
      <c r="E238" s="351"/>
      <c r="F238" s="349"/>
      <c r="G238" s="351"/>
      <c r="H238" s="350"/>
      <c r="I238" s="351"/>
      <c r="J238" s="350"/>
      <c r="K238" s="350"/>
      <c r="L238" s="350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350"/>
      <c r="B239" s="349"/>
      <c r="C239" s="351"/>
      <c r="D239" s="349"/>
      <c r="E239" s="351"/>
      <c r="F239" s="349"/>
      <c r="G239" s="351"/>
      <c r="H239" s="350"/>
      <c r="I239" s="351"/>
      <c r="J239" s="350"/>
      <c r="K239" s="350"/>
      <c r="L239" s="350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350"/>
      <c r="B240" s="349"/>
      <c r="C240" s="351"/>
      <c r="D240" s="349"/>
      <c r="E240" s="351"/>
      <c r="F240" s="349"/>
      <c r="G240" s="351"/>
      <c r="H240" s="350"/>
      <c r="I240" s="351"/>
      <c r="J240" s="350"/>
      <c r="K240" s="350"/>
      <c r="L240" s="350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350"/>
      <c r="B241" s="349"/>
      <c r="C241" s="351"/>
      <c r="D241" s="349"/>
      <c r="E241" s="351"/>
      <c r="F241" s="349"/>
      <c r="G241" s="351"/>
      <c r="H241" s="350"/>
      <c r="I241" s="351"/>
      <c r="J241" s="350"/>
      <c r="K241" s="350"/>
      <c r="L241" s="350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350"/>
      <c r="B242" s="349"/>
      <c r="C242" s="351"/>
      <c r="D242" s="349"/>
      <c r="E242" s="351"/>
      <c r="F242" s="349"/>
      <c r="G242" s="351"/>
      <c r="H242" s="350"/>
      <c r="I242" s="351"/>
      <c r="J242" s="350"/>
      <c r="K242" s="350"/>
      <c r="L242" s="350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350"/>
      <c r="B243" s="349"/>
      <c r="C243" s="351"/>
      <c r="D243" s="349"/>
      <c r="E243" s="351"/>
      <c r="F243" s="349"/>
      <c r="G243" s="351"/>
      <c r="H243" s="350"/>
      <c r="I243" s="351"/>
      <c r="J243" s="350"/>
      <c r="K243" s="350"/>
      <c r="L243" s="350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350"/>
      <c r="B244" s="349"/>
      <c r="C244" s="351"/>
      <c r="D244" s="349"/>
      <c r="E244" s="351"/>
      <c r="F244" s="349"/>
      <c r="G244" s="351"/>
      <c r="H244" s="350"/>
      <c r="I244" s="351"/>
      <c r="J244" s="350"/>
      <c r="K244" s="350"/>
      <c r="L244" s="350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350"/>
      <c r="B245" s="349"/>
      <c r="C245" s="351"/>
      <c r="D245" s="349"/>
      <c r="E245" s="351"/>
      <c r="F245" s="349"/>
      <c r="G245" s="351"/>
      <c r="H245" s="350"/>
      <c r="I245" s="351"/>
      <c r="J245" s="350"/>
      <c r="K245" s="350"/>
      <c r="L245" s="350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350"/>
      <c r="B246" s="349"/>
      <c r="C246" s="351"/>
      <c r="D246" s="349"/>
      <c r="E246" s="351"/>
      <c r="F246" s="349"/>
      <c r="G246" s="351"/>
      <c r="H246" s="350"/>
      <c r="I246" s="351"/>
      <c r="J246" s="350"/>
      <c r="K246" s="350"/>
      <c r="L246" s="350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350"/>
      <c r="B247" s="349"/>
      <c r="C247" s="351"/>
      <c r="D247" s="349"/>
      <c r="E247" s="351"/>
      <c r="F247" s="349"/>
      <c r="G247" s="351"/>
      <c r="H247" s="350"/>
      <c r="I247" s="351"/>
      <c r="J247" s="350"/>
      <c r="K247" s="350"/>
      <c r="L247" s="350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350"/>
      <c r="B248" s="349"/>
      <c r="C248" s="351"/>
      <c r="D248" s="349"/>
      <c r="E248" s="351"/>
      <c r="F248" s="349"/>
      <c r="G248" s="351"/>
      <c r="H248" s="350"/>
      <c r="I248" s="351"/>
      <c r="J248" s="350"/>
      <c r="K248" s="350"/>
      <c r="L248" s="350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350"/>
      <c r="B249" s="349"/>
      <c r="C249" s="351"/>
      <c r="D249" s="349"/>
      <c r="E249" s="351"/>
      <c r="F249" s="349"/>
      <c r="G249" s="351"/>
      <c r="H249" s="350"/>
      <c r="I249" s="351"/>
      <c r="J249" s="350"/>
      <c r="K249" s="350"/>
      <c r="L249" s="350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350"/>
      <c r="B250" s="349"/>
      <c r="C250" s="351"/>
      <c r="D250" s="349"/>
      <c r="E250" s="351"/>
      <c r="F250" s="349"/>
      <c r="G250" s="351"/>
      <c r="H250" s="350"/>
      <c r="I250" s="351"/>
      <c r="J250" s="350"/>
      <c r="K250" s="350"/>
      <c r="L250" s="350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350"/>
      <c r="B251" s="349"/>
      <c r="C251" s="351"/>
      <c r="D251" s="349"/>
      <c r="E251" s="351"/>
      <c r="F251" s="349"/>
      <c r="G251" s="351"/>
      <c r="H251" s="350"/>
      <c r="I251" s="351"/>
      <c r="J251" s="350"/>
      <c r="K251" s="350"/>
      <c r="L251" s="350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350"/>
      <c r="B252" s="349"/>
      <c r="C252" s="351"/>
      <c r="D252" s="349"/>
      <c r="E252" s="351"/>
      <c r="F252" s="349"/>
      <c r="G252" s="351"/>
      <c r="H252" s="350"/>
      <c r="I252" s="351"/>
      <c r="J252" s="350"/>
      <c r="K252" s="350"/>
      <c r="L252" s="350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37" workbookViewId="0">
      <selection activeCell="B6" sqref="B6:J42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300" customWidth="1"/>
    <col min="10" max="10" width="32.6640625" style="301" customWidth="1"/>
    <col min="11" max="12" width="8.6640625" style="301" customWidth="1"/>
    <col min="13" max="15" width="9.109375" style="301"/>
    <col min="16" max="16384" width="9.109375" style="153"/>
  </cols>
  <sheetData>
    <row r="1" spans="1:44" ht="18.899999999999999" customHeight="1">
      <c r="A1" s="440" t="s">
        <v>164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5" t="s">
        <v>230</v>
      </c>
      <c r="C2" s="456"/>
      <c r="D2" s="456"/>
      <c r="E2" s="457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80">
        <v>0.11</v>
      </c>
      <c r="C6" s="280">
        <v>8.17</v>
      </c>
      <c r="D6" s="281">
        <v>0</v>
      </c>
      <c r="E6" s="281">
        <v>34.6</v>
      </c>
      <c r="F6" s="91"/>
      <c r="G6" s="280">
        <v>1.2</v>
      </c>
      <c r="H6" s="282">
        <v>1919</v>
      </c>
      <c r="I6" s="283">
        <v>1</v>
      </c>
      <c r="J6" s="282">
        <v>1909</v>
      </c>
      <c r="K6" s="88"/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84">
        <v>0.22</v>
      </c>
      <c r="C7" s="284">
        <v>8.2800000000000011</v>
      </c>
      <c r="D7" s="285">
        <v>0</v>
      </c>
      <c r="E7" s="285">
        <v>34.6</v>
      </c>
      <c r="F7" s="85"/>
      <c r="G7" s="284">
        <v>1.85</v>
      </c>
      <c r="H7" s="286">
        <v>1933</v>
      </c>
      <c r="I7" s="287">
        <v>4</v>
      </c>
      <c r="J7" s="286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80">
        <v>0.33999999999999997</v>
      </c>
      <c r="C8" s="280">
        <v>8.4</v>
      </c>
      <c r="D8" s="281">
        <v>0</v>
      </c>
      <c r="E8" s="281">
        <v>34.6</v>
      </c>
      <c r="F8" s="91"/>
      <c r="G8" s="280">
        <v>1.88</v>
      </c>
      <c r="H8" s="282">
        <v>2012</v>
      </c>
      <c r="I8" s="283">
        <v>0.3</v>
      </c>
      <c r="J8" s="288">
        <v>1926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84">
        <v>0.45999999999999996</v>
      </c>
      <c r="C9" s="284">
        <v>8.52</v>
      </c>
      <c r="D9" s="285">
        <v>0</v>
      </c>
      <c r="E9" s="285">
        <v>34.6</v>
      </c>
      <c r="F9" s="85"/>
      <c r="G9" s="284">
        <v>1.53</v>
      </c>
      <c r="H9" s="286">
        <v>2018</v>
      </c>
      <c r="I9" s="287" t="s">
        <v>153</v>
      </c>
      <c r="J9" s="289" t="s">
        <v>272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80">
        <v>0.56999999999999995</v>
      </c>
      <c r="C10" s="280">
        <v>8.6300000000000008</v>
      </c>
      <c r="D10" s="281">
        <v>0</v>
      </c>
      <c r="E10" s="281">
        <v>34.6</v>
      </c>
      <c r="F10" s="91"/>
      <c r="G10" s="280">
        <v>0.94</v>
      </c>
      <c r="H10" s="282">
        <v>2003</v>
      </c>
      <c r="I10" s="283" t="s">
        <v>153</v>
      </c>
      <c r="J10" s="282">
        <v>1954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80">
        <v>0.67999999999999994</v>
      </c>
      <c r="C12" s="280">
        <v>8.74</v>
      </c>
      <c r="D12" s="281">
        <v>0</v>
      </c>
      <c r="E12" s="281">
        <v>34.6</v>
      </c>
      <c r="F12" s="91"/>
      <c r="G12" s="280">
        <v>2.1800000000000002</v>
      </c>
      <c r="H12" s="282">
        <v>1919</v>
      </c>
      <c r="I12" s="283" t="s">
        <v>153</v>
      </c>
      <c r="J12" s="282" t="s">
        <v>165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84">
        <v>0.78999999999999992</v>
      </c>
      <c r="C13" s="284">
        <v>8.85</v>
      </c>
      <c r="D13" s="285">
        <v>0</v>
      </c>
      <c r="E13" s="285">
        <v>34.6</v>
      </c>
      <c r="F13" s="85"/>
      <c r="G13" s="284">
        <v>0.92</v>
      </c>
      <c r="H13" s="289">
        <v>1904</v>
      </c>
      <c r="I13" s="287" t="s">
        <v>153</v>
      </c>
      <c r="J13" s="289" t="s">
        <v>276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80">
        <v>0.89999999999999991</v>
      </c>
      <c r="C14" s="280">
        <v>8.9600000000000009</v>
      </c>
      <c r="D14" s="281">
        <v>0</v>
      </c>
      <c r="E14" s="281">
        <v>34.6</v>
      </c>
      <c r="F14" s="91"/>
      <c r="G14" s="280">
        <v>2.5</v>
      </c>
      <c r="H14" s="282">
        <v>1924</v>
      </c>
      <c r="I14" s="283">
        <v>1.5</v>
      </c>
      <c r="J14" s="282">
        <v>1923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84">
        <v>1.01</v>
      </c>
      <c r="C15" s="284">
        <v>9.07</v>
      </c>
      <c r="D15" s="285">
        <v>0</v>
      </c>
      <c r="E15" s="285">
        <v>34.6</v>
      </c>
      <c r="F15" s="85"/>
      <c r="G15" s="284">
        <v>1.64</v>
      </c>
      <c r="H15" s="286">
        <v>1927</v>
      </c>
      <c r="I15" s="287">
        <v>1</v>
      </c>
      <c r="J15" s="286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80">
        <v>1.1200000000000001</v>
      </c>
      <c r="C16" s="280">
        <v>9.18</v>
      </c>
      <c r="D16" s="281">
        <v>0</v>
      </c>
      <c r="E16" s="281">
        <v>34.6</v>
      </c>
      <c r="F16" s="91"/>
      <c r="G16" s="280">
        <v>2.3199999999999998</v>
      </c>
      <c r="H16" s="282">
        <v>1963</v>
      </c>
      <c r="I16" s="283">
        <v>0.3</v>
      </c>
      <c r="J16" s="282">
        <v>1907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80">
        <v>1.2300000000000002</v>
      </c>
      <c r="C18" s="280">
        <v>9.2900000000000009</v>
      </c>
      <c r="D18" s="281">
        <v>0</v>
      </c>
      <c r="E18" s="281">
        <v>34.6</v>
      </c>
      <c r="F18" s="91"/>
      <c r="G18" s="280">
        <v>1.8</v>
      </c>
      <c r="H18" s="282">
        <v>2006</v>
      </c>
      <c r="I18" s="283">
        <v>0</v>
      </c>
      <c r="J18" s="288" t="s">
        <v>4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84">
        <v>1.3300000000000003</v>
      </c>
      <c r="C19" s="284">
        <v>9.39</v>
      </c>
      <c r="D19" s="285">
        <v>0</v>
      </c>
      <c r="E19" s="285">
        <v>34.6</v>
      </c>
      <c r="F19" s="85"/>
      <c r="G19" s="284">
        <v>2.2000000000000002</v>
      </c>
      <c r="H19" s="286">
        <v>1978</v>
      </c>
      <c r="I19" s="287">
        <v>0</v>
      </c>
      <c r="J19" s="289"/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80">
        <v>1.4400000000000004</v>
      </c>
      <c r="C20" s="280">
        <v>9.5</v>
      </c>
      <c r="D20" s="281">
        <v>0</v>
      </c>
      <c r="E20" s="281">
        <v>34.6</v>
      </c>
      <c r="F20" s="91"/>
      <c r="G20" s="280">
        <v>2.4</v>
      </c>
      <c r="H20" s="282">
        <v>1978</v>
      </c>
      <c r="I20" s="283">
        <v>0</v>
      </c>
      <c r="J20" s="282"/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84">
        <v>1.5500000000000005</v>
      </c>
      <c r="C21" s="284">
        <v>9.6100000000000012</v>
      </c>
      <c r="D21" s="285">
        <v>0</v>
      </c>
      <c r="E21" s="285">
        <v>34.6</v>
      </c>
      <c r="F21" s="85"/>
      <c r="G21" s="284">
        <v>1.76</v>
      </c>
      <c r="H21" s="286">
        <v>1957</v>
      </c>
      <c r="I21" s="287">
        <v>0</v>
      </c>
      <c r="J21" s="289"/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80">
        <v>1.6600000000000006</v>
      </c>
      <c r="C22" s="280">
        <v>9.7200000000000006</v>
      </c>
      <c r="D22" s="281">
        <v>0</v>
      </c>
      <c r="E22" s="281">
        <v>34.6</v>
      </c>
      <c r="F22" s="91"/>
      <c r="G22" s="280">
        <v>1.53</v>
      </c>
      <c r="H22" s="282">
        <v>1916</v>
      </c>
      <c r="I22" s="283">
        <v>0</v>
      </c>
      <c r="J22" s="282"/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80">
        <v>1.7700000000000007</v>
      </c>
      <c r="C24" s="280">
        <v>9.8300000000000018</v>
      </c>
      <c r="D24" s="281">
        <v>0</v>
      </c>
      <c r="E24" s="281">
        <v>34.6</v>
      </c>
      <c r="F24" s="91"/>
      <c r="G24" s="280">
        <v>1.69</v>
      </c>
      <c r="H24" s="282">
        <v>2017</v>
      </c>
      <c r="I24" s="283">
        <v>0</v>
      </c>
      <c r="J24" s="282"/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84">
        <v>1.8800000000000008</v>
      </c>
      <c r="C25" s="284">
        <v>9.9400000000000013</v>
      </c>
      <c r="D25" s="285">
        <v>0</v>
      </c>
      <c r="E25" s="285">
        <v>34.6</v>
      </c>
      <c r="F25" s="85"/>
      <c r="G25" s="284">
        <v>1.91</v>
      </c>
      <c r="H25" s="286">
        <v>2020</v>
      </c>
      <c r="I25" s="287" t="s">
        <v>153</v>
      </c>
      <c r="J25" s="289">
        <v>1915</v>
      </c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80">
        <v>2.0000000000000009</v>
      </c>
      <c r="C26" s="280">
        <v>10.060000000000002</v>
      </c>
      <c r="D26" s="281">
        <v>0</v>
      </c>
      <c r="E26" s="281">
        <v>34.6</v>
      </c>
      <c r="F26" s="91"/>
      <c r="G26" s="280">
        <v>1.7</v>
      </c>
      <c r="H26" s="282">
        <v>2000</v>
      </c>
      <c r="I26" s="283">
        <v>2</v>
      </c>
      <c r="J26" s="288">
        <v>1894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84">
        <v>2.1100000000000008</v>
      </c>
      <c r="C27" s="284">
        <v>10.170000000000002</v>
      </c>
      <c r="D27" s="285">
        <v>0</v>
      </c>
      <c r="E27" s="285">
        <v>34.6</v>
      </c>
      <c r="F27" s="85"/>
      <c r="G27" s="284">
        <v>2.3199999999999998</v>
      </c>
      <c r="H27" s="286">
        <v>1918</v>
      </c>
      <c r="I27" s="287" t="s">
        <v>153</v>
      </c>
      <c r="J27" s="286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80">
        <v>2.2300000000000009</v>
      </c>
      <c r="C28" s="280">
        <v>10.290000000000001</v>
      </c>
      <c r="D28" s="281">
        <v>0</v>
      </c>
      <c r="E28" s="281">
        <v>34.6</v>
      </c>
      <c r="F28" s="91"/>
      <c r="G28" s="280">
        <v>1.99</v>
      </c>
      <c r="H28" s="282">
        <v>1959</v>
      </c>
      <c r="I28" s="283">
        <v>0</v>
      </c>
      <c r="J28" s="282"/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80">
        <v>2.3400000000000007</v>
      </c>
      <c r="C30" s="280">
        <v>10.400000000000002</v>
      </c>
      <c r="D30" s="281">
        <v>0</v>
      </c>
      <c r="E30" s="281">
        <v>34.6</v>
      </c>
      <c r="F30" s="91"/>
      <c r="G30" s="280">
        <v>1.01</v>
      </c>
      <c r="H30" s="282">
        <v>1913</v>
      </c>
      <c r="I30" s="283">
        <v>0</v>
      </c>
      <c r="J30" s="282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84">
        <v>2.4600000000000009</v>
      </c>
      <c r="C31" s="284">
        <v>10.520000000000001</v>
      </c>
      <c r="D31" s="285">
        <v>0</v>
      </c>
      <c r="E31" s="285">
        <v>34.6</v>
      </c>
      <c r="F31" s="85"/>
      <c r="G31" s="284">
        <v>1.68</v>
      </c>
      <c r="H31" s="286">
        <v>1982</v>
      </c>
      <c r="I31" s="287" t="s">
        <v>153</v>
      </c>
      <c r="J31" s="286">
        <v>1917</v>
      </c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80">
        <v>2.5700000000000007</v>
      </c>
      <c r="C32" s="280">
        <v>10.63</v>
      </c>
      <c r="D32" s="281">
        <v>0</v>
      </c>
      <c r="E32" s="281">
        <v>34.6</v>
      </c>
      <c r="F32" s="91"/>
      <c r="G32" s="280">
        <v>1.1000000000000001</v>
      </c>
      <c r="H32" s="282">
        <v>2004</v>
      </c>
      <c r="I32" s="283">
        <v>0</v>
      </c>
      <c r="J32" s="282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84">
        <v>2.6800000000000006</v>
      </c>
      <c r="C33" s="284">
        <v>10.740000000000002</v>
      </c>
      <c r="D33" s="285">
        <v>0</v>
      </c>
      <c r="E33" s="285">
        <v>34.6</v>
      </c>
      <c r="F33" s="85"/>
      <c r="G33" s="284">
        <v>1.9</v>
      </c>
      <c r="H33" s="286">
        <v>1918</v>
      </c>
      <c r="I33" s="287" t="s">
        <v>153</v>
      </c>
      <c r="J33" s="286">
        <v>1924</v>
      </c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80">
        <v>2.7900000000000005</v>
      </c>
      <c r="C34" s="280">
        <v>10.850000000000001</v>
      </c>
      <c r="D34" s="281">
        <v>0</v>
      </c>
      <c r="E34" s="281">
        <v>34.6</v>
      </c>
      <c r="F34" s="91"/>
      <c r="G34" s="280">
        <v>2.08</v>
      </c>
      <c r="H34" s="282">
        <v>1989</v>
      </c>
      <c r="I34" s="283" t="s">
        <v>153</v>
      </c>
      <c r="J34" s="282">
        <v>1925</v>
      </c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80">
        <v>2.9000000000000004</v>
      </c>
      <c r="C36" s="280">
        <v>10.96</v>
      </c>
      <c r="D36" s="281">
        <v>0</v>
      </c>
      <c r="E36" s="281">
        <v>34.6</v>
      </c>
      <c r="F36" s="91"/>
      <c r="G36" s="280">
        <v>0.95</v>
      </c>
      <c r="H36" s="282">
        <v>1889</v>
      </c>
      <c r="I36" s="283" t="s">
        <v>153</v>
      </c>
      <c r="J36" s="282">
        <v>1907</v>
      </c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84">
        <v>3.0000000000000004</v>
      </c>
      <c r="C37" s="284">
        <v>11.06</v>
      </c>
      <c r="D37" s="285">
        <v>0</v>
      </c>
      <c r="E37" s="285">
        <v>34.6</v>
      </c>
      <c r="F37" s="85"/>
      <c r="G37" s="284">
        <v>1.98</v>
      </c>
      <c r="H37" s="286">
        <v>1896</v>
      </c>
      <c r="I37" s="287">
        <v>0</v>
      </c>
      <c r="J37" s="289"/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80">
        <v>3.1100000000000003</v>
      </c>
      <c r="C38" s="280">
        <v>11.170000000000002</v>
      </c>
      <c r="D38" s="281">
        <v>0</v>
      </c>
      <c r="E38" s="281">
        <v>34.6</v>
      </c>
      <c r="F38" s="91"/>
      <c r="G38" s="280">
        <v>2.42</v>
      </c>
      <c r="H38" s="282">
        <v>1973</v>
      </c>
      <c r="I38" s="283">
        <v>0</v>
      </c>
      <c r="J38" s="282"/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84">
        <v>3.22</v>
      </c>
      <c r="C39" s="284">
        <v>11.280000000000001</v>
      </c>
      <c r="D39" s="285">
        <v>0</v>
      </c>
      <c r="E39" s="285">
        <v>34.6</v>
      </c>
      <c r="F39" s="85"/>
      <c r="G39" s="284">
        <v>1.41</v>
      </c>
      <c r="H39" s="286">
        <v>1905</v>
      </c>
      <c r="I39" s="287">
        <v>0</v>
      </c>
      <c r="J39" s="286"/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80">
        <v>3.33</v>
      </c>
      <c r="C40" s="280">
        <v>11.39</v>
      </c>
      <c r="D40" s="281">
        <v>0</v>
      </c>
      <c r="E40" s="281">
        <v>34.6</v>
      </c>
      <c r="F40" s="91"/>
      <c r="G40" s="280">
        <v>1.96</v>
      </c>
      <c r="H40" s="282">
        <v>1989</v>
      </c>
      <c r="I40" s="283">
        <v>0</v>
      </c>
      <c r="J40" s="282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80">
        <v>3.44</v>
      </c>
      <c r="C42" s="280">
        <v>11.5</v>
      </c>
      <c r="D42" s="281">
        <v>0</v>
      </c>
      <c r="E42" s="281">
        <v>34.6</v>
      </c>
      <c r="F42" s="91"/>
      <c r="G42" s="280">
        <v>1.35</v>
      </c>
      <c r="H42" s="282">
        <v>1954</v>
      </c>
      <c r="I42" s="283">
        <v>0</v>
      </c>
      <c r="J42" s="282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90</v>
      </c>
      <c r="I44" s="291"/>
      <c r="J44" s="44" t="s">
        <v>91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3.44</v>
      </c>
      <c r="J46" s="88" t="s">
        <v>5</v>
      </c>
      <c r="K46" s="194">
        <v>0</v>
      </c>
      <c r="L46" s="133" t="s">
        <v>4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75</v>
      </c>
      <c r="I47" s="294">
        <v>11.5</v>
      </c>
      <c r="J47" s="84" t="s">
        <v>77</v>
      </c>
      <c r="K47" s="167">
        <v>34.6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78</v>
      </c>
      <c r="I48" s="293">
        <v>8.48</v>
      </c>
      <c r="J48" s="88" t="s">
        <v>75</v>
      </c>
      <c r="K48" s="194">
        <v>22.4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78</v>
      </c>
      <c r="K49" s="167">
        <v>4.5999999999999996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298"/>
      <c r="J475" s="299"/>
      <c r="K475" s="299"/>
      <c r="L475" s="299"/>
      <c r="M475" s="299"/>
      <c r="N475" s="299"/>
      <c r="O475" s="29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298"/>
      <c r="J476" s="299"/>
      <c r="K476" s="299"/>
      <c r="L476" s="299"/>
      <c r="M476" s="299"/>
      <c r="N476" s="299"/>
      <c r="O476" s="29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298"/>
      <c r="J477" s="299"/>
      <c r="K477" s="299"/>
      <c r="L477" s="299"/>
      <c r="M477" s="299"/>
      <c r="N477" s="299"/>
      <c r="O477" s="29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298"/>
      <c r="J478" s="299"/>
      <c r="K478" s="299"/>
      <c r="L478" s="299"/>
      <c r="M478" s="299"/>
      <c r="N478" s="299"/>
      <c r="O478" s="29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298"/>
      <c r="J479" s="299"/>
      <c r="K479" s="299"/>
      <c r="L479" s="299"/>
      <c r="M479" s="299"/>
      <c r="N479" s="299"/>
      <c r="O479" s="29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298"/>
      <c r="J480" s="299"/>
      <c r="K480" s="299"/>
      <c r="L480" s="299"/>
      <c r="M480" s="299"/>
      <c r="N480" s="299"/>
      <c r="O480" s="29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298"/>
      <c r="J481" s="299"/>
      <c r="K481" s="299"/>
      <c r="L481" s="299"/>
      <c r="M481" s="299"/>
      <c r="N481" s="299"/>
      <c r="O481" s="29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298"/>
      <c r="J482" s="299"/>
      <c r="K482" s="299"/>
      <c r="L482" s="299"/>
      <c r="M482" s="299"/>
      <c r="N482" s="299"/>
      <c r="O482" s="29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298"/>
      <c r="J483" s="299"/>
      <c r="K483" s="299"/>
      <c r="L483" s="299"/>
      <c r="M483" s="299"/>
      <c r="N483" s="299"/>
      <c r="O483" s="29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298"/>
      <c r="J484" s="299"/>
      <c r="K484" s="299"/>
      <c r="L484" s="299"/>
      <c r="M484" s="299"/>
      <c r="N484" s="299"/>
      <c r="O484" s="29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298"/>
      <c r="J485" s="299"/>
      <c r="K485" s="299"/>
      <c r="L485" s="299"/>
      <c r="M485" s="299"/>
      <c r="N485" s="299"/>
      <c r="O485" s="29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298"/>
      <c r="J486" s="299"/>
      <c r="K486" s="299"/>
      <c r="L486" s="299"/>
      <c r="M486" s="299"/>
      <c r="N486" s="299"/>
      <c r="O486" s="29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298"/>
      <c r="J487" s="299"/>
      <c r="K487" s="299"/>
      <c r="L487" s="299"/>
      <c r="M487" s="299"/>
      <c r="N487" s="299"/>
      <c r="O487" s="29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298"/>
      <c r="J488" s="299"/>
      <c r="K488" s="299"/>
      <c r="L488" s="299"/>
      <c r="M488" s="299"/>
      <c r="N488" s="299"/>
      <c r="O488" s="29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298"/>
      <c r="J489" s="299"/>
      <c r="K489" s="299"/>
      <c r="L489" s="299"/>
      <c r="M489" s="299"/>
      <c r="N489" s="299"/>
      <c r="O489" s="29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298"/>
      <c r="J490" s="299"/>
      <c r="K490" s="299"/>
      <c r="L490" s="299"/>
      <c r="M490" s="299"/>
      <c r="N490" s="299"/>
      <c r="O490" s="29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298"/>
      <c r="J491" s="299"/>
      <c r="K491" s="299"/>
      <c r="L491" s="299"/>
      <c r="M491" s="299"/>
      <c r="N491" s="299"/>
      <c r="O491" s="29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298"/>
      <c r="J492" s="299"/>
      <c r="K492" s="299"/>
      <c r="L492" s="299"/>
      <c r="M492" s="299"/>
      <c r="N492" s="299"/>
      <c r="O492" s="29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298"/>
      <c r="J493" s="299"/>
      <c r="K493" s="299"/>
      <c r="L493" s="299"/>
      <c r="M493" s="299"/>
      <c r="N493" s="299"/>
      <c r="O493" s="29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298"/>
      <c r="J494" s="299"/>
      <c r="K494" s="299"/>
      <c r="L494" s="299"/>
      <c r="M494" s="299"/>
      <c r="N494" s="299"/>
      <c r="O494" s="29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298"/>
      <c r="J495" s="299"/>
      <c r="K495" s="299"/>
      <c r="L495" s="299"/>
      <c r="M495" s="299"/>
      <c r="N495" s="299"/>
      <c r="O495" s="29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298"/>
      <c r="J496" s="299"/>
      <c r="K496" s="299"/>
      <c r="L496" s="299"/>
      <c r="M496" s="299"/>
      <c r="N496" s="299"/>
      <c r="O496" s="29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298"/>
      <c r="J497" s="299"/>
      <c r="K497" s="299"/>
      <c r="L497" s="299"/>
      <c r="M497" s="299"/>
      <c r="N497" s="299"/>
      <c r="O497" s="29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298"/>
      <c r="J498" s="299"/>
      <c r="K498" s="299"/>
      <c r="L498" s="299"/>
      <c r="M498" s="299"/>
      <c r="N498" s="299"/>
      <c r="O498" s="29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298"/>
      <c r="J499" s="299"/>
      <c r="K499" s="299"/>
      <c r="L499" s="299"/>
      <c r="M499" s="299"/>
      <c r="N499" s="299"/>
      <c r="O499" s="29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298"/>
      <c r="J500" s="299"/>
      <c r="K500" s="299"/>
      <c r="L500" s="299"/>
      <c r="M500" s="299"/>
      <c r="N500" s="299"/>
      <c r="O500" s="29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298"/>
      <c r="J501" s="299"/>
      <c r="K501" s="299"/>
      <c r="L501" s="299"/>
      <c r="M501" s="299"/>
      <c r="N501" s="299"/>
      <c r="O501" s="29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298"/>
      <c r="J502" s="299"/>
      <c r="K502" s="299"/>
      <c r="L502" s="299"/>
      <c r="M502" s="299"/>
      <c r="N502" s="299"/>
      <c r="O502" s="29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298"/>
      <c r="J503" s="299"/>
      <c r="K503" s="299"/>
      <c r="L503" s="299"/>
      <c r="M503" s="299"/>
      <c r="N503" s="299"/>
      <c r="O503" s="29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298"/>
      <c r="J504" s="299"/>
      <c r="K504" s="299"/>
      <c r="L504" s="299"/>
      <c r="M504" s="299"/>
      <c r="N504" s="299"/>
      <c r="O504" s="29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298"/>
      <c r="J505" s="299"/>
      <c r="K505" s="299"/>
      <c r="L505" s="299"/>
      <c r="M505" s="299"/>
      <c r="N505" s="299"/>
      <c r="O505" s="29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298"/>
      <c r="J506" s="299"/>
      <c r="K506" s="299"/>
      <c r="L506" s="299"/>
      <c r="M506" s="299"/>
      <c r="N506" s="299"/>
      <c r="O506" s="29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298"/>
      <c r="J507" s="299"/>
      <c r="K507" s="299"/>
      <c r="L507" s="299"/>
      <c r="M507" s="299"/>
      <c r="N507" s="299"/>
      <c r="O507" s="29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298"/>
      <c r="J508" s="299"/>
      <c r="K508" s="299"/>
      <c r="L508" s="299"/>
      <c r="M508" s="299"/>
      <c r="N508" s="299"/>
      <c r="O508" s="29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298"/>
      <c r="J509" s="299"/>
      <c r="K509" s="299"/>
      <c r="L509" s="299"/>
      <c r="M509" s="299"/>
      <c r="N509" s="299"/>
      <c r="O509" s="29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298"/>
      <c r="J510" s="299"/>
      <c r="K510" s="299"/>
      <c r="L510" s="299"/>
      <c r="M510" s="299"/>
      <c r="N510" s="299"/>
      <c r="O510" s="29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298"/>
      <c r="J511" s="299"/>
      <c r="K511" s="299"/>
      <c r="L511" s="299"/>
      <c r="M511" s="299"/>
      <c r="N511" s="299"/>
      <c r="O511" s="29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298"/>
      <c r="J512" s="299"/>
      <c r="K512" s="299"/>
      <c r="L512" s="299"/>
      <c r="M512" s="299"/>
      <c r="N512" s="299"/>
      <c r="O512" s="29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298"/>
      <c r="J513" s="299"/>
      <c r="K513" s="299"/>
      <c r="L513" s="299"/>
      <c r="M513" s="299"/>
      <c r="N513" s="299"/>
      <c r="O513" s="29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298"/>
      <c r="J514" s="299"/>
      <c r="K514" s="299"/>
      <c r="L514" s="299"/>
      <c r="M514" s="299"/>
      <c r="N514" s="299"/>
      <c r="O514" s="29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298"/>
      <c r="J515" s="299"/>
      <c r="K515" s="299"/>
      <c r="L515" s="299"/>
      <c r="M515" s="299"/>
      <c r="N515" s="299"/>
      <c r="O515" s="29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298"/>
      <c r="J516" s="299"/>
      <c r="K516" s="299"/>
      <c r="L516" s="299"/>
      <c r="M516" s="299"/>
      <c r="N516" s="299"/>
      <c r="O516" s="29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298"/>
      <c r="J517" s="299"/>
      <c r="K517" s="299"/>
      <c r="L517" s="299"/>
      <c r="M517" s="299"/>
      <c r="N517" s="299"/>
      <c r="O517" s="29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298"/>
      <c r="J518" s="299"/>
      <c r="K518" s="299"/>
      <c r="L518" s="299"/>
      <c r="M518" s="299"/>
      <c r="N518" s="299"/>
      <c r="O518" s="29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298"/>
      <c r="J519" s="299"/>
      <c r="K519" s="299"/>
      <c r="L519" s="299"/>
      <c r="M519" s="299"/>
      <c r="N519" s="299"/>
      <c r="O519" s="29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298"/>
      <c r="J520" s="299"/>
      <c r="K520" s="299"/>
      <c r="L520" s="299"/>
      <c r="M520" s="299"/>
      <c r="N520" s="299"/>
      <c r="O520" s="29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298"/>
      <c r="J521" s="299"/>
      <c r="K521" s="299"/>
      <c r="L521" s="299"/>
      <c r="M521" s="299"/>
      <c r="N521" s="299"/>
      <c r="O521" s="29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298"/>
      <c r="J522" s="299"/>
      <c r="K522" s="299"/>
      <c r="L522" s="299"/>
      <c r="M522" s="299"/>
      <c r="N522" s="299"/>
      <c r="O522" s="29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298"/>
      <c r="J523" s="299"/>
      <c r="K523" s="299"/>
      <c r="L523" s="299"/>
      <c r="M523" s="299"/>
      <c r="N523" s="299"/>
      <c r="O523" s="29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298"/>
      <c r="J524" s="299"/>
      <c r="K524" s="299"/>
      <c r="L524" s="299"/>
      <c r="M524" s="299"/>
      <c r="N524" s="299"/>
      <c r="O524" s="29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298"/>
      <c r="J525" s="299"/>
      <c r="K525" s="299"/>
      <c r="L525" s="299"/>
      <c r="M525" s="299"/>
      <c r="N525" s="299"/>
      <c r="O525" s="29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298"/>
      <c r="J526" s="299"/>
      <c r="K526" s="299"/>
      <c r="L526" s="299"/>
      <c r="M526" s="299"/>
      <c r="N526" s="299"/>
      <c r="O526" s="29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298"/>
      <c r="J527" s="299"/>
      <c r="K527" s="299"/>
      <c r="L527" s="299"/>
      <c r="M527" s="299"/>
      <c r="N527" s="299"/>
      <c r="O527" s="29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298"/>
      <c r="J528" s="299"/>
      <c r="K528" s="299"/>
      <c r="L528" s="299"/>
      <c r="M528" s="299"/>
      <c r="N528" s="299"/>
      <c r="O528" s="29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298"/>
      <c r="J529" s="299"/>
      <c r="K529" s="299"/>
      <c r="L529" s="299"/>
      <c r="M529" s="299"/>
      <c r="N529" s="299"/>
      <c r="O529" s="29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298"/>
      <c r="J530" s="299"/>
      <c r="K530" s="299"/>
      <c r="L530" s="299"/>
      <c r="M530" s="299"/>
      <c r="N530" s="299"/>
      <c r="O530" s="29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298"/>
      <c r="J531" s="299"/>
      <c r="K531" s="299"/>
      <c r="L531" s="299"/>
      <c r="M531" s="299"/>
      <c r="N531" s="299"/>
      <c r="O531" s="29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298"/>
      <c r="J532" s="299"/>
      <c r="K532" s="299"/>
      <c r="L532" s="299"/>
      <c r="M532" s="299"/>
      <c r="N532" s="299"/>
      <c r="O532" s="29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298"/>
      <c r="J533" s="299"/>
      <c r="K533" s="299"/>
      <c r="L533" s="299"/>
      <c r="M533" s="299"/>
      <c r="N533" s="299"/>
      <c r="O533" s="29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298"/>
      <c r="J534" s="299"/>
      <c r="K534" s="299"/>
      <c r="L534" s="299"/>
      <c r="M534" s="299"/>
      <c r="N534" s="299"/>
      <c r="O534" s="29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298"/>
      <c r="J535" s="299"/>
      <c r="K535" s="299"/>
      <c r="L535" s="299"/>
      <c r="M535" s="299"/>
      <c r="N535" s="299"/>
      <c r="O535" s="29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298"/>
      <c r="J536" s="299"/>
      <c r="K536" s="299"/>
      <c r="L536" s="299"/>
      <c r="M536" s="299"/>
      <c r="N536" s="299"/>
      <c r="O536" s="29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298"/>
      <c r="J537" s="299"/>
      <c r="K537" s="299"/>
      <c r="L537" s="299"/>
      <c r="M537" s="299"/>
      <c r="N537" s="299"/>
      <c r="O537" s="29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298"/>
      <c r="J538" s="299"/>
      <c r="K538" s="299"/>
      <c r="L538" s="299"/>
      <c r="M538" s="299"/>
      <c r="N538" s="299"/>
      <c r="O538" s="29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298"/>
      <c r="J539" s="299"/>
      <c r="K539" s="299"/>
      <c r="L539" s="299"/>
      <c r="M539" s="299"/>
      <c r="N539" s="299"/>
      <c r="O539" s="29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298"/>
      <c r="J540" s="299"/>
      <c r="K540" s="299"/>
      <c r="L540" s="299"/>
      <c r="M540" s="299"/>
      <c r="N540" s="299"/>
      <c r="O540" s="29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298"/>
      <c r="J541" s="299"/>
      <c r="K541" s="299"/>
      <c r="L541" s="299"/>
      <c r="M541" s="299"/>
      <c r="N541" s="299"/>
      <c r="O541" s="29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298"/>
      <c r="J542" s="299"/>
      <c r="K542" s="299"/>
      <c r="L542" s="299"/>
      <c r="M542" s="299"/>
      <c r="N542" s="299"/>
      <c r="O542" s="29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298"/>
      <c r="J543" s="299"/>
      <c r="K543" s="299"/>
      <c r="L543" s="299"/>
      <c r="M543" s="299"/>
      <c r="N543" s="299"/>
      <c r="O543" s="29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298"/>
      <c r="J544" s="299"/>
      <c r="K544" s="299"/>
      <c r="L544" s="299"/>
      <c r="M544" s="299"/>
      <c r="N544" s="299"/>
      <c r="O544" s="29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298"/>
      <c r="J545" s="299"/>
      <c r="K545" s="299"/>
      <c r="L545" s="299"/>
      <c r="M545" s="299"/>
      <c r="N545" s="299"/>
      <c r="O545" s="29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298"/>
      <c r="J546" s="299"/>
      <c r="K546" s="299"/>
      <c r="L546" s="299"/>
      <c r="M546" s="299"/>
      <c r="N546" s="299"/>
      <c r="O546" s="29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298"/>
      <c r="J547" s="299"/>
      <c r="K547" s="299"/>
      <c r="L547" s="299"/>
      <c r="M547" s="299"/>
      <c r="N547" s="299"/>
      <c r="O547" s="29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298"/>
      <c r="J548" s="299"/>
      <c r="K548" s="299"/>
      <c r="L548" s="299"/>
      <c r="M548" s="299"/>
      <c r="N548" s="299"/>
      <c r="O548" s="29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298"/>
      <c r="J549" s="299"/>
      <c r="K549" s="299"/>
      <c r="L549" s="299"/>
      <c r="M549" s="299"/>
      <c r="N549" s="299"/>
      <c r="O549" s="29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298"/>
      <c r="J550" s="299"/>
      <c r="K550" s="299"/>
      <c r="L550" s="299"/>
      <c r="M550" s="299"/>
      <c r="N550" s="299"/>
      <c r="O550" s="29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298"/>
      <c r="J551" s="299"/>
      <c r="K551" s="299"/>
      <c r="L551" s="299"/>
      <c r="M551" s="299"/>
      <c r="N551" s="299"/>
      <c r="O551" s="29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298"/>
      <c r="J552" s="299"/>
      <c r="K552" s="299"/>
      <c r="L552" s="299"/>
      <c r="M552" s="299"/>
      <c r="N552" s="299"/>
      <c r="O552" s="29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298"/>
      <c r="J553" s="299"/>
      <c r="K553" s="299"/>
      <c r="L553" s="299"/>
      <c r="M553" s="299"/>
      <c r="N553" s="299"/>
      <c r="O553" s="29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298"/>
      <c r="J554" s="299"/>
      <c r="K554" s="299"/>
      <c r="L554" s="299"/>
      <c r="M554" s="299"/>
      <c r="N554" s="299"/>
      <c r="O554" s="29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298"/>
      <c r="J555" s="299"/>
      <c r="K555" s="299"/>
      <c r="L555" s="299"/>
      <c r="M555" s="299"/>
      <c r="N555" s="299"/>
      <c r="O555" s="29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298"/>
      <c r="J556" s="299"/>
      <c r="K556" s="299"/>
      <c r="L556" s="299"/>
      <c r="M556" s="299"/>
      <c r="N556" s="299"/>
      <c r="O556" s="29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298"/>
      <c r="J557" s="299"/>
      <c r="K557" s="299"/>
      <c r="L557" s="299"/>
      <c r="M557" s="299"/>
      <c r="N557" s="299"/>
      <c r="O557" s="29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298"/>
      <c r="J558" s="299"/>
      <c r="K558" s="299"/>
      <c r="L558" s="299"/>
      <c r="M558" s="299"/>
      <c r="N558" s="299"/>
      <c r="O558" s="29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298"/>
      <c r="J559" s="299"/>
      <c r="K559" s="299"/>
      <c r="L559" s="299"/>
      <c r="M559" s="299"/>
      <c r="N559" s="299"/>
      <c r="O559" s="29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298"/>
      <c r="J560" s="299"/>
      <c r="K560" s="299"/>
      <c r="L560" s="299"/>
      <c r="M560" s="299"/>
      <c r="N560" s="299"/>
      <c r="O560" s="29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298"/>
      <c r="J561" s="299"/>
      <c r="K561" s="299"/>
      <c r="L561" s="299"/>
      <c r="M561" s="299"/>
      <c r="N561" s="299"/>
      <c r="O561" s="29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298"/>
      <c r="J562" s="299"/>
      <c r="K562" s="299"/>
      <c r="L562" s="299"/>
      <c r="M562" s="299"/>
      <c r="N562" s="299"/>
      <c r="O562" s="29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298"/>
      <c r="J563" s="299"/>
      <c r="K563" s="299"/>
      <c r="L563" s="299"/>
      <c r="M563" s="299"/>
      <c r="N563" s="299"/>
      <c r="O563" s="29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298"/>
      <c r="J564" s="299"/>
      <c r="K564" s="299"/>
      <c r="L564" s="299"/>
      <c r="M564" s="299"/>
      <c r="N564" s="299"/>
      <c r="O564" s="29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298"/>
      <c r="J565" s="299"/>
      <c r="K565" s="299"/>
      <c r="L565" s="299"/>
      <c r="M565" s="299"/>
      <c r="N565" s="299"/>
      <c r="O565" s="29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298"/>
      <c r="J566" s="299"/>
      <c r="K566" s="299"/>
      <c r="L566" s="299"/>
      <c r="M566" s="299"/>
      <c r="N566" s="299"/>
      <c r="O566" s="29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298"/>
      <c r="J567" s="299"/>
      <c r="K567" s="299"/>
      <c r="L567" s="299"/>
      <c r="M567" s="299"/>
      <c r="N567" s="299"/>
      <c r="O567" s="29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298"/>
      <c r="J568" s="299"/>
      <c r="K568" s="299"/>
      <c r="L568" s="299"/>
      <c r="M568" s="299"/>
      <c r="N568" s="299"/>
      <c r="O568" s="29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298"/>
      <c r="J569" s="299"/>
      <c r="K569" s="299"/>
      <c r="L569" s="299"/>
      <c r="M569" s="299"/>
      <c r="N569" s="299"/>
      <c r="O569" s="29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298"/>
      <c r="J570" s="299"/>
      <c r="K570" s="299"/>
      <c r="L570" s="299"/>
      <c r="M570" s="299"/>
      <c r="N570" s="299"/>
      <c r="O570" s="29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298"/>
      <c r="J571" s="299"/>
      <c r="K571" s="299"/>
      <c r="L571" s="299"/>
      <c r="M571" s="299"/>
      <c r="N571" s="299"/>
      <c r="O571" s="29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298"/>
      <c r="J572" s="299"/>
      <c r="K572" s="299"/>
      <c r="L572" s="299"/>
      <c r="M572" s="299"/>
      <c r="N572" s="299"/>
      <c r="O572" s="29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298"/>
      <c r="J573" s="299"/>
      <c r="K573" s="299"/>
      <c r="L573" s="299"/>
      <c r="M573" s="299"/>
      <c r="N573" s="299"/>
      <c r="O573" s="29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298"/>
      <c r="J574" s="299"/>
      <c r="K574" s="299"/>
      <c r="L574" s="299"/>
      <c r="M574" s="299"/>
      <c r="N574" s="299"/>
      <c r="O574" s="29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298"/>
      <c r="J575" s="299"/>
      <c r="K575" s="299"/>
      <c r="L575" s="299"/>
      <c r="M575" s="299"/>
      <c r="N575" s="299"/>
      <c r="O575" s="29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298"/>
      <c r="J576" s="299"/>
      <c r="K576" s="299"/>
      <c r="L576" s="299"/>
      <c r="M576" s="299"/>
      <c r="N576" s="299"/>
      <c r="O576" s="29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298"/>
      <c r="J577" s="299"/>
      <c r="K577" s="299"/>
      <c r="L577" s="299"/>
      <c r="M577" s="299"/>
      <c r="N577" s="299"/>
      <c r="O577" s="29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298"/>
      <c r="J578" s="299"/>
      <c r="K578" s="299"/>
      <c r="L578" s="299"/>
      <c r="M578" s="299"/>
      <c r="N578" s="299"/>
      <c r="O578" s="29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298"/>
      <c r="J579" s="299"/>
      <c r="K579" s="299"/>
      <c r="L579" s="299"/>
      <c r="M579" s="299"/>
      <c r="N579" s="299"/>
      <c r="O579" s="29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298"/>
      <c r="J580" s="299"/>
      <c r="K580" s="299"/>
      <c r="L580" s="299"/>
      <c r="M580" s="299"/>
      <c r="N580" s="299"/>
      <c r="O580" s="29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298"/>
      <c r="J581" s="299"/>
      <c r="K581" s="299"/>
      <c r="L581" s="299"/>
      <c r="M581" s="299"/>
      <c r="N581" s="299"/>
      <c r="O581" s="29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298"/>
      <c r="J582" s="299"/>
      <c r="K582" s="299"/>
      <c r="L582" s="299"/>
      <c r="M582" s="299"/>
      <c r="N582" s="299"/>
      <c r="O582" s="29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298"/>
      <c r="J583" s="299"/>
      <c r="K583" s="299"/>
      <c r="L583" s="299"/>
      <c r="M583" s="299"/>
      <c r="N583" s="299"/>
      <c r="O583" s="29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298"/>
      <c r="J584" s="299"/>
      <c r="K584" s="299"/>
      <c r="L584" s="299"/>
      <c r="M584" s="299"/>
      <c r="N584" s="299"/>
      <c r="O584" s="29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298"/>
      <c r="J585" s="299"/>
      <c r="K585" s="299"/>
      <c r="L585" s="299"/>
      <c r="M585" s="299"/>
      <c r="N585" s="299"/>
      <c r="O585" s="29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298"/>
      <c r="J586" s="299"/>
      <c r="K586" s="299"/>
      <c r="L586" s="299"/>
      <c r="M586" s="299"/>
      <c r="N586" s="299"/>
      <c r="O586" s="29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298"/>
      <c r="J587" s="299"/>
      <c r="K587" s="299"/>
      <c r="L587" s="299"/>
      <c r="M587" s="299"/>
      <c r="N587" s="299"/>
      <c r="O587" s="29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298"/>
      <c r="J588" s="299"/>
      <c r="K588" s="299"/>
      <c r="L588" s="299"/>
      <c r="M588" s="299"/>
      <c r="N588" s="299"/>
      <c r="O588" s="29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298"/>
      <c r="J589" s="299"/>
      <c r="K589" s="299"/>
      <c r="L589" s="299"/>
      <c r="M589" s="299"/>
      <c r="N589" s="299"/>
      <c r="O589" s="29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298"/>
      <c r="J590" s="299"/>
      <c r="K590" s="299"/>
      <c r="L590" s="299"/>
      <c r="M590" s="299"/>
      <c r="N590" s="299"/>
      <c r="O590" s="29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298"/>
      <c r="J591" s="299"/>
      <c r="K591" s="299"/>
      <c r="L591" s="299"/>
      <c r="M591" s="299"/>
      <c r="N591" s="299"/>
      <c r="O591" s="29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298"/>
      <c r="J592" s="299"/>
      <c r="K592" s="299"/>
      <c r="L592" s="299"/>
      <c r="M592" s="299"/>
      <c r="N592" s="299"/>
      <c r="O592" s="29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298"/>
      <c r="J593" s="299"/>
      <c r="K593" s="299"/>
      <c r="L593" s="299"/>
      <c r="M593" s="299"/>
      <c r="N593" s="299"/>
      <c r="O593" s="29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298"/>
      <c r="J594" s="299"/>
      <c r="K594" s="299"/>
      <c r="L594" s="299"/>
      <c r="M594" s="299"/>
      <c r="N594" s="299"/>
      <c r="O594" s="29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298"/>
      <c r="J595" s="299"/>
      <c r="K595" s="299"/>
      <c r="L595" s="299"/>
      <c r="M595" s="299"/>
      <c r="N595" s="299"/>
      <c r="O595" s="29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298"/>
      <c r="J596" s="299"/>
      <c r="K596" s="299"/>
      <c r="L596" s="299"/>
      <c r="M596" s="299"/>
      <c r="N596" s="299"/>
      <c r="O596" s="29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298"/>
      <c r="J597" s="299"/>
      <c r="K597" s="299"/>
      <c r="L597" s="299"/>
      <c r="M597" s="299"/>
      <c r="N597" s="299"/>
      <c r="O597" s="29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298"/>
      <c r="J598" s="299"/>
      <c r="K598" s="299"/>
      <c r="L598" s="299"/>
      <c r="M598" s="299"/>
      <c r="N598" s="299"/>
      <c r="O598" s="29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298"/>
      <c r="J599" s="299"/>
      <c r="K599" s="299"/>
      <c r="L599" s="299"/>
      <c r="M599" s="299"/>
      <c r="N599" s="299"/>
      <c r="O599" s="29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298"/>
      <c r="J600" s="299"/>
      <c r="K600" s="299"/>
      <c r="L600" s="299"/>
      <c r="M600" s="299"/>
      <c r="N600" s="299"/>
      <c r="O600" s="29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298"/>
      <c r="J601" s="299"/>
      <c r="K601" s="299"/>
      <c r="L601" s="299"/>
      <c r="M601" s="299"/>
      <c r="N601" s="299"/>
      <c r="O601" s="29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298"/>
      <c r="J602" s="299"/>
      <c r="K602" s="299"/>
      <c r="L602" s="299"/>
      <c r="M602" s="299"/>
      <c r="N602" s="299"/>
      <c r="O602" s="29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298"/>
      <c r="J603" s="299"/>
      <c r="K603" s="299"/>
      <c r="L603" s="299"/>
      <c r="M603" s="299"/>
      <c r="N603" s="299"/>
      <c r="O603" s="29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298"/>
      <c r="J604" s="299"/>
      <c r="K604" s="299"/>
      <c r="L604" s="299"/>
      <c r="M604" s="299"/>
      <c r="N604" s="299"/>
      <c r="O604" s="29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298"/>
      <c r="J605" s="299"/>
      <c r="K605" s="299"/>
      <c r="L605" s="299"/>
      <c r="M605" s="299"/>
      <c r="N605" s="299"/>
      <c r="O605" s="29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298"/>
      <c r="J606" s="299"/>
      <c r="K606" s="299"/>
      <c r="L606" s="299"/>
      <c r="M606" s="299"/>
      <c r="N606" s="299"/>
      <c r="O606" s="29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298"/>
      <c r="J607" s="299"/>
      <c r="K607" s="299"/>
      <c r="L607" s="299"/>
      <c r="M607" s="299"/>
      <c r="N607" s="299"/>
      <c r="O607" s="29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298"/>
      <c r="J608" s="299"/>
      <c r="K608" s="299"/>
      <c r="L608" s="299"/>
      <c r="M608" s="299"/>
      <c r="N608" s="299"/>
      <c r="O608" s="29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298"/>
      <c r="J609" s="299"/>
      <c r="K609" s="299"/>
      <c r="L609" s="299"/>
      <c r="M609" s="299"/>
      <c r="N609" s="299"/>
      <c r="O609" s="29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298"/>
      <c r="J610" s="299"/>
      <c r="K610" s="299"/>
      <c r="L610" s="299"/>
      <c r="M610" s="299"/>
      <c r="N610" s="299"/>
      <c r="O610" s="29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298"/>
      <c r="J611" s="299"/>
      <c r="K611" s="299"/>
      <c r="L611" s="299"/>
      <c r="M611" s="299"/>
      <c r="N611" s="299"/>
      <c r="O611" s="29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298"/>
      <c r="J612" s="299"/>
      <c r="K612" s="299"/>
      <c r="L612" s="299"/>
      <c r="M612" s="299"/>
      <c r="N612" s="299"/>
      <c r="O612" s="29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298"/>
      <c r="J613" s="299"/>
      <c r="K613" s="299"/>
      <c r="L613" s="299"/>
      <c r="M613" s="299"/>
      <c r="N613" s="299"/>
      <c r="O613" s="29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298"/>
      <c r="J614" s="299"/>
      <c r="K614" s="299"/>
      <c r="L614" s="299"/>
      <c r="M614" s="299"/>
      <c r="N614" s="299"/>
      <c r="O614" s="29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298"/>
      <c r="J615" s="299"/>
      <c r="K615" s="299"/>
      <c r="L615" s="299"/>
      <c r="M615" s="299"/>
      <c r="N615" s="299"/>
      <c r="O615" s="29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298"/>
      <c r="J616" s="299"/>
      <c r="K616" s="299"/>
      <c r="L616" s="299"/>
      <c r="M616" s="299"/>
      <c r="N616" s="299"/>
      <c r="O616" s="29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298"/>
      <c r="J617" s="299"/>
      <c r="K617" s="299"/>
      <c r="L617" s="299"/>
      <c r="M617" s="299"/>
      <c r="N617" s="299"/>
      <c r="O617" s="29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298"/>
      <c r="J618" s="299"/>
      <c r="K618" s="299"/>
      <c r="L618" s="299"/>
      <c r="M618" s="299"/>
      <c r="N618" s="299"/>
      <c r="O618" s="29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298"/>
      <c r="J619" s="299"/>
      <c r="K619" s="299"/>
      <c r="L619" s="299"/>
      <c r="M619" s="299"/>
      <c r="N619" s="299"/>
      <c r="O619" s="29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298"/>
      <c r="J620" s="299"/>
      <c r="K620" s="299"/>
      <c r="L620" s="299"/>
      <c r="M620" s="299"/>
      <c r="N620" s="299"/>
      <c r="O620" s="29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298"/>
      <c r="J621" s="299"/>
      <c r="K621" s="299"/>
      <c r="L621" s="299"/>
      <c r="M621" s="299"/>
      <c r="N621" s="299"/>
      <c r="O621" s="29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298"/>
      <c r="J622" s="299"/>
      <c r="K622" s="299"/>
      <c r="L622" s="299"/>
      <c r="M622" s="299"/>
      <c r="N622" s="299"/>
      <c r="O622" s="29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298"/>
      <c r="J623" s="299"/>
      <c r="K623" s="299"/>
      <c r="L623" s="299"/>
      <c r="M623" s="299"/>
      <c r="N623" s="299"/>
      <c r="O623" s="29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298"/>
      <c r="J624" s="299"/>
      <c r="K624" s="299"/>
      <c r="L624" s="299"/>
      <c r="M624" s="299"/>
      <c r="N624" s="299"/>
      <c r="O624" s="29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298"/>
      <c r="J625" s="299"/>
      <c r="K625" s="299"/>
      <c r="L625" s="299"/>
      <c r="M625" s="299"/>
      <c r="N625" s="299"/>
      <c r="O625" s="29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298"/>
      <c r="J626" s="299"/>
      <c r="K626" s="299"/>
      <c r="L626" s="299"/>
      <c r="M626" s="299"/>
      <c r="N626" s="299"/>
      <c r="O626" s="29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298"/>
      <c r="J627" s="299"/>
      <c r="K627" s="299"/>
      <c r="L627" s="299"/>
      <c r="M627" s="299"/>
      <c r="N627" s="299"/>
      <c r="O627" s="29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298"/>
      <c r="J628" s="299"/>
      <c r="K628" s="299"/>
      <c r="L628" s="299"/>
      <c r="M628" s="299"/>
      <c r="N628" s="299"/>
      <c r="O628" s="29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298"/>
      <c r="J629" s="299"/>
      <c r="K629" s="299"/>
      <c r="L629" s="299"/>
      <c r="M629" s="299"/>
      <c r="N629" s="299"/>
      <c r="O629" s="29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298"/>
      <c r="J630" s="299"/>
      <c r="K630" s="299"/>
      <c r="L630" s="299"/>
      <c r="M630" s="299"/>
      <c r="N630" s="299"/>
      <c r="O630" s="29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298"/>
      <c r="J631" s="299"/>
      <c r="K631" s="299"/>
      <c r="L631" s="299"/>
      <c r="M631" s="299"/>
      <c r="N631" s="299"/>
      <c r="O631" s="29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298"/>
      <c r="J632" s="299"/>
      <c r="K632" s="299"/>
      <c r="L632" s="299"/>
      <c r="M632" s="299"/>
      <c r="N632" s="299"/>
      <c r="O632" s="29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298"/>
      <c r="J633" s="299"/>
      <c r="K633" s="299"/>
      <c r="L633" s="299"/>
      <c r="M633" s="299"/>
      <c r="N633" s="299"/>
      <c r="O633" s="29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298"/>
      <c r="J634" s="299"/>
      <c r="K634" s="299"/>
      <c r="L634" s="299"/>
      <c r="M634" s="299"/>
      <c r="N634" s="299"/>
      <c r="O634" s="29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298"/>
      <c r="J635" s="299"/>
      <c r="K635" s="299"/>
      <c r="L635" s="299"/>
      <c r="M635" s="299"/>
      <c r="N635" s="299"/>
      <c r="O635" s="29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298"/>
      <c r="J636" s="299"/>
      <c r="K636" s="299"/>
      <c r="L636" s="299"/>
      <c r="M636" s="299"/>
      <c r="N636" s="299"/>
      <c r="O636" s="29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298"/>
      <c r="J637" s="299"/>
      <c r="K637" s="299"/>
      <c r="L637" s="299"/>
      <c r="M637" s="299"/>
      <c r="N637" s="299"/>
      <c r="O637" s="29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298"/>
      <c r="J638" s="299"/>
      <c r="K638" s="299"/>
      <c r="L638" s="299"/>
      <c r="M638" s="299"/>
      <c r="N638" s="299"/>
      <c r="O638" s="29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298"/>
      <c r="J639" s="299"/>
      <c r="K639" s="299"/>
      <c r="L639" s="299"/>
      <c r="M639" s="299"/>
      <c r="N639" s="299"/>
      <c r="O639" s="29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298"/>
      <c r="J640" s="299"/>
      <c r="K640" s="299"/>
      <c r="L640" s="299"/>
      <c r="M640" s="299"/>
      <c r="N640" s="299"/>
      <c r="O640" s="29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298"/>
      <c r="J641" s="299"/>
      <c r="K641" s="299"/>
      <c r="L641" s="299"/>
      <c r="M641" s="299"/>
      <c r="N641" s="299"/>
      <c r="O641" s="29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298"/>
      <c r="J642" s="299"/>
      <c r="K642" s="299"/>
      <c r="L642" s="299"/>
      <c r="M642" s="299"/>
      <c r="N642" s="299"/>
      <c r="O642" s="29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298"/>
      <c r="J643" s="299"/>
      <c r="K643" s="299"/>
      <c r="L643" s="299"/>
      <c r="M643" s="299"/>
      <c r="N643" s="299"/>
      <c r="O643" s="29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298"/>
      <c r="J644" s="299"/>
      <c r="K644" s="299"/>
      <c r="L644" s="299"/>
      <c r="M644" s="299"/>
      <c r="N644" s="299"/>
      <c r="O644" s="29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298"/>
      <c r="J645" s="299"/>
      <c r="K645" s="299"/>
      <c r="L645" s="299"/>
      <c r="M645" s="299"/>
      <c r="N645" s="299"/>
      <c r="O645" s="29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298"/>
      <c r="J646" s="299"/>
      <c r="K646" s="299"/>
      <c r="L646" s="299"/>
      <c r="M646" s="299"/>
      <c r="N646" s="299"/>
      <c r="O646" s="29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298"/>
      <c r="J647" s="299"/>
      <c r="K647" s="299"/>
      <c r="L647" s="299"/>
      <c r="M647" s="299"/>
      <c r="N647" s="299"/>
      <c r="O647" s="29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298"/>
      <c r="J648" s="299"/>
      <c r="K648" s="299"/>
      <c r="L648" s="299"/>
      <c r="M648" s="299"/>
      <c r="N648" s="299"/>
      <c r="O648" s="29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298"/>
      <c r="J649" s="299"/>
      <c r="K649" s="299"/>
      <c r="L649" s="299"/>
      <c r="M649" s="299"/>
      <c r="N649" s="299"/>
      <c r="O649" s="29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298"/>
      <c r="J650" s="299"/>
      <c r="K650" s="299"/>
      <c r="L650" s="299"/>
      <c r="M650" s="299"/>
      <c r="N650" s="299"/>
      <c r="O650" s="29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298"/>
      <c r="J651" s="299"/>
      <c r="K651" s="299"/>
      <c r="L651" s="299"/>
      <c r="M651" s="299"/>
      <c r="N651" s="299"/>
      <c r="O651" s="29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298"/>
      <c r="J652" s="299"/>
      <c r="K652" s="299"/>
      <c r="L652" s="299"/>
      <c r="M652" s="299"/>
      <c r="N652" s="299"/>
      <c r="O652" s="29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298"/>
      <c r="J653" s="299"/>
      <c r="K653" s="299"/>
      <c r="L653" s="299"/>
      <c r="M653" s="299"/>
      <c r="N653" s="299"/>
      <c r="O653" s="29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298"/>
      <c r="J654" s="299"/>
      <c r="K654" s="299"/>
      <c r="L654" s="299"/>
      <c r="M654" s="299"/>
      <c r="N654" s="299"/>
      <c r="O654" s="29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298"/>
      <c r="J655" s="299"/>
      <c r="K655" s="299"/>
      <c r="L655" s="299"/>
      <c r="M655" s="299"/>
      <c r="N655" s="299"/>
      <c r="O655" s="29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298"/>
      <c r="J656" s="299"/>
      <c r="K656" s="299"/>
      <c r="L656" s="299"/>
      <c r="M656" s="299"/>
      <c r="N656" s="299"/>
      <c r="O656" s="29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298"/>
      <c r="J657" s="299"/>
      <c r="K657" s="299"/>
      <c r="L657" s="299"/>
      <c r="M657" s="299"/>
      <c r="N657" s="299"/>
      <c r="O657" s="29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298"/>
      <c r="J658" s="299"/>
      <c r="K658" s="299"/>
      <c r="L658" s="299"/>
      <c r="M658" s="299"/>
      <c r="N658" s="299"/>
      <c r="O658" s="29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298"/>
      <c r="J659" s="299"/>
      <c r="K659" s="299"/>
      <c r="L659" s="299"/>
      <c r="M659" s="299"/>
      <c r="N659" s="299"/>
      <c r="O659" s="29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298"/>
      <c r="J660" s="299"/>
      <c r="K660" s="299"/>
      <c r="L660" s="299"/>
      <c r="M660" s="299"/>
      <c r="N660" s="299"/>
      <c r="O660" s="29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298"/>
      <c r="J661" s="299"/>
      <c r="K661" s="299"/>
      <c r="L661" s="299"/>
      <c r="M661" s="299"/>
      <c r="N661" s="299"/>
      <c r="O661" s="29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298"/>
      <c r="J662" s="299"/>
      <c r="K662" s="299"/>
      <c r="L662" s="299"/>
      <c r="M662" s="299"/>
      <c r="N662" s="299"/>
      <c r="O662" s="29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298"/>
      <c r="J663" s="299"/>
      <c r="K663" s="299"/>
      <c r="L663" s="299"/>
      <c r="M663" s="299"/>
      <c r="N663" s="299"/>
      <c r="O663" s="29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298"/>
      <c r="J664" s="299"/>
      <c r="K664" s="299"/>
      <c r="L664" s="299"/>
      <c r="M664" s="299"/>
      <c r="N664" s="299"/>
      <c r="O664" s="29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298"/>
      <c r="J665" s="299"/>
      <c r="K665" s="299"/>
      <c r="L665" s="299"/>
      <c r="M665" s="299"/>
      <c r="N665" s="299"/>
      <c r="O665" s="29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298"/>
      <c r="J666" s="299"/>
      <c r="K666" s="299"/>
      <c r="L666" s="299"/>
      <c r="M666" s="299"/>
      <c r="N666" s="299"/>
      <c r="O666" s="29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298"/>
      <c r="J667" s="299"/>
      <c r="K667" s="299"/>
      <c r="L667" s="299"/>
      <c r="M667" s="299"/>
      <c r="N667" s="299"/>
      <c r="O667" s="29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298"/>
      <c r="J668" s="299"/>
      <c r="K668" s="299"/>
      <c r="L668" s="299"/>
      <c r="M668" s="299"/>
      <c r="N668" s="299"/>
      <c r="O668" s="29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298"/>
      <c r="J669" s="299"/>
      <c r="K669" s="299"/>
      <c r="L669" s="299"/>
      <c r="M669" s="299"/>
      <c r="N669" s="299"/>
      <c r="O669" s="29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298"/>
      <c r="J670" s="299"/>
      <c r="K670" s="299"/>
      <c r="L670" s="299"/>
      <c r="M670" s="299"/>
      <c r="N670" s="299"/>
      <c r="O670" s="29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298"/>
      <c r="J671" s="299"/>
      <c r="K671" s="299"/>
      <c r="L671" s="299"/>
      <c r="M671" s="299"/>
      <c r="N671" s="299"/>
      <c r="O671" s="29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298"/>
      <c r="J672" s="299"/>
      <c r="K672" s="299"/>
      <c r="L672" s="299"/>
      <c r="M672" s="299"/>
      <c r="N672" s="299"/>
      <c r="O672" s="29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298"/>
      <c r="J673" s="299"/>
      <c r="K673" s="299"/>
      <c r="L673" s="299"/>
      <c r="M673" s="299"/>
      <c r="N673" s="299"/>
      <c r="O673" s="29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298"/>
      <c r="J674" s="299"/>
      <c r="K674" s="299"/>
      <c r="L674" s="299"/>
      <c r="M674" s="299"/>
      <c r="N674" s="299"/>
      <c r="O674" s="29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298"/>
      <c r="J675" s="299"/>
      <c r="K675" s="299"/>
      <c r="L675" s="299"/>
      <c r="M675" s="299"/>
      <c r="N675" s="299"/>
      <c r="O675" s="29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298"/>
      <c r="J676" s="299"/>
      <c r="K676" s="299"/>
      <c r="L676" s="299"/>
      <c r="M676" s="299"/>
      <c r="N676" s="299"/>
      <c r="O676" s="29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298"/>
      <c r="J677" s="299"/>
      <c r="K677" s="299"/>
      <c r="L677" s="299"/>
      <c r="M677" s="299"/>
      <c r="N677" s="299"/>
      <c r="O677" s="29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298"/>
      <c r="J678" s="299"/>
      <c r="K678" s="299"/>
      <c r="L678" s="299"/>
      <c r="M678" s="299"/>
      <c r="N678" s="299"/>
      <c r="O678" s="29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298"/>
      <c r="J679" s="299"/>
      <c r="K679" s="299"/>
      <c r="L679" s="299"/>
      <c r="M679" s="299"/>
      <c r="N679" s="299"/>
      <c r="O679" s="29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298"/>
      <c r="J680" s="299"/>
      <c r="K680" s="299"/>
      <c r="L680" s="299"/>
      <c r="M680" s="299"/>
      <c r="N680" s="299"/>
      <c r="O680" s="29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298"/>
      <c r="J681" s="299"/>
      <c r="K681" s="299"/>
      <c r="L681" s="299"/>
      <c r="M681" s="299"/>
      <c r="N681" s="299"/>
      <c r="O681" s="29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298"/>
      <c r="J682" s="299"/>
      <c r="K682" s="299"/>
      <c r="L682" s="299"/>
      <c r="M682" s="299"/>
      <c r="N682" s="299"/>
      <c r="O682" s="29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298"/>
      <c r="J683" s="299"/>
      <c r="K683" s="299"/>
      <c r="L683" s="299"/>
      <c r="M683" s="299"/>
      <c r="N683" s="299"/>
      <c r="O683" s="29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298"/>
      <c r="J684" s="299"/>
      <c r="K684" s="299"/>
      <c r="L684" s="299"/>
      <c r="M684" s="299"/>
      <c r="N684" s="299"/>
      <c r="O684" s="29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298"/>
      <c r="J685" s="299"/>
      <c r="K685" s="299"/>
      <c r="L685" s="299"/>
      <c r="M685" s="299"/>
      <c r="N685" s="299"/>
      <c r="O685" s="29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298"/>
      <c r="J686" s="299"/>
      <c r="K686" s="299"/>
      <c r="L686" s="299"/>
      <c r="M686" s="299"/>
      <c r="N686" s="299"/>
      <c r="O686" s="29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298"/>
      <c r="J687" s="299"/>
      <c r="K687" s="299"/>
      <c r="L687" s="299"/>
      <c r="M687" s="299"/>
      <c r="N687" s="299"/>
      <c r="O687" s="29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298"/>
      <c r="J688" s="299"/>
      <c r="K688" s="299"/>
      <c r="L688" s="299"/>
      <c r="M688" s="299"/>
      <c r="N688" s="299"/>
      <c r="O688" s="29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298"/>
      <c r="J689" s="299"/>
      <c r="K689" s="299"/>
      <c r="L689" s="299"/>
      <c r="M689" s="299"/>
      <c r="N689" s="299"/>
      <c r="O689" s="29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298"/>
      <c r="J690" s="299"/>
      <c r="K690" s="299"/>
      <c r="L690" s="299"/>
      <c r="M690" s="299"/>
      <c r="N690" s="299"/>
      <c r="O690" s="29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298"/>
      <c r="J691" s="299"/>
      <c r="K691" s="299"/>
      <c r="L691" s="299"/>
      <c r="M691" s="299"/>
      <c r="N691" s="299"/>
      <c r="O691" s="29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298"/>
      <c r="J692" s="299"/>
      <c r="K692" s="299"/>
      <c r="L692" s="299"/>
      <c r="M692" s="299"/>
      <c r="N692" s="299"/>
      <c r="O692" s="29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298"/>
      <c r="J693" s="299"/>
      <c r="K693" s="299"/>
      <c r="L693" s="299"/>
      <c r="M693" s="299"/>
      <c r="N693" s="299"/>
      <c r="O693" s="29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298"/>
      <c r="J694" s="299"/>
      <c r="K694" s="299"/>
      <c r="L694" s="299"/>
      <c r="M694" s="299"/>
      <c r="N694" s="299"/>
      <c r="O694" s="29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298"/>
      <c r="J695" s="299"/>
      <c r="K695" s="299"/>
      <c r="L695" s="299"/>
      <c r="M695" s="299"/>
      <c r="N695" s="299"/>
      <c r="O695" s="29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298"/>
      <c r="J696" s="299"/>
      <c r="K696" s="299"/>
      <c r="L696" s="299"/>
      <c r="M696" s="299"/>
      <c r="N696" s="299"/>
      <c r="O696" s="29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298"/>
      <c r="J697" s="299"/>
      <c r="K697" s="299"/>
      <c r="L697" s="299"/>
      <c r="M697" s="299"/>
      <c r="N697" s="299"/>
      <c r="O697" s="29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298"/>
      <c r="J698" s="299"/>
      <c r="K698" s="299"/>
      <c r="L698" s="299"/>
      <c r="M698" s="299"/>
      <c r="N698" s="299"/>
      <c r="O698" s="29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298"/>
      <c r="J699" s="299"/>
      <c r="K699" s="299"/>
      <c r="L699" s="299"/>
      <c r="M699" s="299"/>
      <c r="N699" s="299"/>
      <c r="O699" s="29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298"/>
      <c r="J700" s="299"/>
      <c r="K700" s="299"/>
      <c r="L700" s="299"/>
      <c r="M700" s="299"/>
      <c r="N700" s="299"/>
      <c r="O700" s="29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298"/>
      <c r="J701" s="299"/>
      <c r="K701" s="299"/>
      <c r="L701" s="299"/>
      <c r="M701" s="299"/>
      <c r="N701" s="299"/>
      <c r="O701" s="29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298"/>
      <c r="J702" s="299"/>
      <c r="K702" s="299"/>
      <c r="L702" s="299"/>
      <c r="M702" s="299"/>
      <c r="N702" s="299"/>
      <c r="O702" s="29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298"/>
      <c r="J703" s="299"/>
      <c r="K703" s="299"/>
      <c r="L703" s="299"/>
      <c r="M703" s="299"/>
      <c r="N703" s="299"/>
      <c r="O703" s="29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298"/>
      <c r="J704" s="299"/>
      <c r="K704" s="299"/>
      <c r="L704" s="299"/>
      <c r="M704" s="299"/>
      <c r="N704" s="299"/>
      <c r="O704" s="29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298"/>
      <c r="J705" s="299"/>
      <c r="K705" s="299"/>
      <c r="L705" s="299"/>
      <c r="M705" s="299"/>
      <c r="N705" s="299"/>
      <c r="O705" s="29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298"/>
      <c r="J706" s="299"/>
      <c r="K706" s="299"/>
      <c r="L706" s="299"/>
      <c r="M706" s="299"/>
      <c r="N706" s="299"/>
      <c r="O706" s="29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298"/>
      <c r="J707" s="299"/>
      <c r="K707" s="299"/>
      <c r="L707" s="299"/>
      <c r="M707" s="299"/>
      <c r="N707" s="299"/>
      <c r="O707" s="29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298"/>
      <c r="J708" s="299"/>
      <c r="K708" s="299"/>
      <c r="L708" s="299"/>
      <c r="M708" s="299"/>
      <c r="N708" s="299"/>
      <c r="O708" s="29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298"/>
      <c r="J709" s="299"/>
      <c r="K709" s="299"/>
      <c r="L709" s="299"/>
      <c r="M709" s="299"/>
      <c r="N709" s="299"/>
      <c r="O709" s="29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298"/>
      <c r="J710" s="299"/>
      <c r="K710" s="299"/>
      <c r="L710" s="299"/>
      <c r="M710" s="299"/>
      <c r="N710" s="299"/>
      <c r="O710" s="29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298"/>
      <c r="J711" s="299"/>
      <c r="K711" s="299"/>
      <c r="L711" s="299"/>
      <c r="M711" s="299"/>
      <c r="N711" s="299"/>
      <c r="O711" s="29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298"/>
      <c r="J712" s="299"/>
      <c r="K712" s="299"/>
      <c r="L712" s="299"/>
      <c r="M712" s="299"/>
      <c r="N712" s="299"/>
      <c r="O712" s="29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298"/>
      <c r="J713" s="299"/>
      <c r="K713" s="299"/>
      <c r="L713" s="299"/>
      <c r="M713" s="299"/>
      <c r="N713" s="299"/>
      <c r="O713" s="29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298"/>
      <c r="J714" s="299"/>
      <c r="K714" s="299"/>
      <c r="L714" s="299"/>
      <c r="M714" s="299"/>
      <c r="N714" s="299"/>
      <c r="O714" s="29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298"/>
      <c r="J715" s="299"/>
      <c r="K715" s="299"/>
      <c r="L715" s="299"/>
      <c r="M715" s="299"/>
      <c r="N715" s="299"/>
      <c r="O715" s="29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298"/>
      <c r="J716" s="299"/>
      <c r="K716" s="299"/>
      <c r="L716" s="299"/>
      <c r="M716" s="299"/>
      <c r="N716" s="299"/>
      <c r="O716" s="29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298"/>
      <c r="J717" s="299"/>
      <c r="K717" s="299"/>
      <c r="L717" s="299"/>
      <c r="M717" s="299"/>
      <c r="N717" s="299"/>
      <c r="O717" s="29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298"/>
      <c r="J718" s="299"/>
      <c r="K718" s="299"/>
      <c r="L718" s="299"/>
      <c r="M718" s="299"/>
      <c r="N718" s="299"/>
      <c r="O718" s="29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298"/>
      <c r="J719" s="299"/>
      <c r="K719" s="299"/>
      <c r="L719" s="299"/>
      <c r="M719" s="299"/>
      <c r="N719" s="299"/>
      <c r="O719" s="29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298"/>
      <c r="J720" s="299"/>
      <c r="K720" s="299"/>
      <c r="L720" s="299"/>
      <c r="M720" s="299"/>
      <c r="N720" s="299"/>
      <c r="O720" s="29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298"/>
      <c r="J721" s="299"/>
      <c r="K721" s="299"/>
      <c r="L721" s="299"/>
      <c r="M721" s="299"/>
      <c r="N721" s="299"/>
      <c r="O721" s="29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298"/>
      <c r="J722" s="299"/>
      <c r="K722" s="299"/>
      <c r="L722" s="299"/>
      <c r="M722" s="299"/>
      <c r="N722" s="299"/>
      <c r="O722" s="29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298"/>
      <c r="J723" s="299"/>
      <c r="K723" s="299"/>
      <c r="L723" s="299"/>
      <c r="M723" s="299"/>
      <c r="N723" s="299"/>
      <c r="O723" s="29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298"/>
      <c r="J724" s="299"/>
      <c r="K724" s="299"/>
      <c r="L724" s="299"/>
      <c r="M724" s="299"/>
      <c r="N724" s="299"/>
      <c r="O724" s="29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298"/>
      <c r="J725" s="299"/>
      <c r="K725" s="299"/>
      <c r="L725" s="299"/>
      <c r="M725" s="299"/>
      <c r="N725" s="299"/>
      <c r="O725" s="29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298"/>
      <c r="J726" s="299"/>
      <c r="K726" s="299"/>
      <c r="L726" s="299"/>
      <c r="M726" s="299"/>
      <c r="N726" s="299"/>
      <c r="O726" s="29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298"/>
      <c r="J727" s="299"/>
      <c r="K727" s="299"/>
      <c r="L727" s="299"/>
      <c r="M727" s="299"/>
      <c r="N727" s="299"/>
      <c r="O727" s="29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298"/>
      <c r="J728" s="299"/>
      <c r="K728" s="299"/>
      <c r="L728" s="299"/>
      <c r="M728" s="299"/>
      <c r="N728" s="299"/>
      <c r="O728" s="29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298"/>
      <c r="J729" s="299"/>
      <c r="K729" s="299"/>
      <c r="L729" s="299"/>
      <c r="M729" s="299"/>
      <c r="N729" s="299"/>
      <c r="O729" s="29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298"/>
      <c r="J730" s="299"/>
      <c r="K730" s="299"/>
      <c r="L730" s="299"/>
      <c r="M730" s="299"/>
      <c r="N730" s="299"/>
      <c r="O730" s="29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298"/>
      <c r="J731" s="299"/>
      <c r="K731" s="299"/>
      <c r="L731" s="299"/>
      <c r="M731" s="299"/>
      <c r="N731" s="299"/>
      <c r="O731" s="29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298"/>
      <c r="J732" s="299"/>
      <c r="K732" s="299"/>
      <c r="L732" s="299"/>
      <c r="M732" s="299"/>
      <c r="N732" s="299"/>
      <c r="O732" s="29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298"/>
      <c r="J733" s="299"/>
      <c r="K733" s="299"/>
      <c r="L733" s="299"/>
      <c r="M733" s="299"/>
      <c r="N733" s="299"/>
      <c r="O733" s="29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298"/>
      <c r="J734" s="299"/>
      <c r="K734" s="299"/>
      <c r="L734" s="299"/>
      <c r="M734" s="299"/>
      <c r="N734" s="299"/>
      <c r="O734" s="29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298"/>
      <c r="J735" s="299"/>
      <c r="K735" s="299"/>
      <c r="L735" s="299"/>
      <c r="M735" s="299"/>
      <c r="N735" s="299"/>
      <c r="O735" s="29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298"/>
      <c r="J736" s="299"/>
      <c r="K736" s="299"/>
      <c r="L736" s="299"/>
      <c r="M736" s="299"/>
      <c r="N736" s="299"/>
      <c r="O736" s="29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298"/>
      <c r="J737" s="299"/>
      <c r="K737" s="299"/>
      <c r="L737" s="299"/>
      <c r="M737" s="299"/>
      <c r="N737" s="299"/>
      <c r="O737" s="29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298"/>
      <c r="J738" s="299"/>
      <c r="K738" s="299"/>
      <c r="L738" s="299"/>
      <c r="M738" s="299"/>
      <c r="N738" s="299"/>
      <c r="O738" s="29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298"/>
      <c r="J739" s="299"/>
      <c r="K739" s="299"/>
      <c r="L739" s="299"/>
      <c r="M739" s="299"/>
      <c r="N739" s="299"/>
      <c r="O739" s="29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298"/>
      <c r="J740" s="299"/>
      <c r="K740" s="299"/>
      <c r="L740" s="299"/>
      <c r="M740" s="299"/>
      <c r="N740" s="299"/>
      <c r="O740" s="29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298"/>
      <c r="J741" s="299"/>
      <c r="K741" s="299"/>
      <c r="L741" s="299"/>
      <c r="M741" s="299"/>
      <c r="N741" s="299"/>
      <c r="O741" s="29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298"/>
      <c r="J742" s="299"/>
      <c r="K742" s="299"/>
      <c r="L742" s="299"/>
      <c r="M742" s="299"/>
      <c r="N742" s="299"/>
      <c r="O742" s="29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298"/>
      <c r="J743" s="299"/>
      <c r="K743" s="299"/>
      <c r="L743" s="299"/>
      <c r="M743" s="299"/>
      <c r="N743" s="299"/>
      <c r="O743" s="29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298"/>
      <c r="J744" s="299"/>
      <c r="K744" s="299"/>
      <c r="L744" s="299"/>
      <c r="M744" s="299"/>
      <c r="N744" s="299"/>
      <c r="O744" s="29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298"/>
      <c r="J745" s="299"/>
      <c r="K745" s="299"/>
      <c r="L745" s="299"/>
      <c r="M745" s="299"/>
      <c r="N745" s="299"/>
      <c r="O745" s="29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298"/>
      <c r="J746" s="299"/>
      <c r="K746" s="299"/>
      <c r="L746" s="299"/>
      <c r="M746" s="299"/>
      <c r="N746" s="299"/>
      <c r="O746" s="29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298"/>
      <c r="J747" s="299"/>
      <c r="K747" s="299"/>
      <c r="L747" s="299"/>
      <c r="M747" s="299"/>
      <c r="N747" s="299"/>
      <c r="O747" s="29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298"/>
      <c r="J748" s="299"/>
      <c r="K748" s="299"/>
      <c r="L748" s="299"/>
      <c r="M748" s="299"/>
      <c r="N748" s="299"/>
      <c r="O748" s="29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298"/>
      <c r="J749" s="299"/>
      <c r="K749" s="299"/>
      <c r="L749" s="299"/>
      <c r="M749" s="299"/>
      <c r="N749" s="299"/>
      <c r="O749" s="29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298"/>
      <c r="J750" s="299"/>
      <c r="K750" s="299"/>
      <c r="L750" s="299"/>
      <c r="M750" s="299"/>
      <c r="N750" s="299"/>
      <c r="O750" s="29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298"/>
      <c r="J751" s="299"/>
      <c r="K751" s="299"/>
      <c r="L751" s="299"/>
      <c r="M751" s="299"/>
      <c r="N751" s="299"/>
      <c r="O751" s="29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298"/>
      <c r="J752" s="299"/>
      <c r="K752" s="299"/>
      <c r="L752" s="299"/>
      <c r="M752" s="299"/>
      <c r="N752" s="299"/>
      <c r="O752" s="29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298"/>
      <c r="J753" s="299"/>
      <c r="K753" s="299"/>
      <c r="L753" s="299"/>
      <c r="M753" s="299"/>
      <c r="N753" s="299"/>
      <c r="O753" s="29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298"/>
      <c r="J754" s="299"/>
      <c r="K754" s="299"/>
      <c r="L754" s="299"/>
      <c r="M754" s="299"/>
      <c r="N754" s="299"/>
      <c r="O754" s="29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298"/>
      <c r="J755" s="299"/>
      <c r="K755" s="299"/>
      <c r="L755" s="299"/>
      <c r="M755" s="299"/>
      <c r="N755" s="299"/>
      <c r="O755" s="29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298"/>
      <c r="J756" s="299"/>
      <c r="K756" s="299"/>
      <c r="L756" s="299"/>
      <c r="M756" s="299"/>
      <c r="N756" s="299"/>
      <c r="O756" s="29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298"/>
      <c r="J757" s="299"/>
      <c r="K757" s="299"/>
      <c r="L757" s="299"/>
      <c r="M757" s="299"/>
      <c r="N757" s="299"/>
      <c r="O757" s="29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298"/>
      <c r="J758" s="299"/>
      <c r="K758" s="299"/>
      <c r="L758" s="299"/>
      <c r="M758" s="299"/>
      <c r="N758" s="299"/>
      <c r="O758" s="29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298"/>
      <c r="J759" s="299"/>
      <c r="K759" s="299"/>
      <c r="L759" s="299"/>
      <c r="M759" s="299"/>
      <c r="N759" s="299"/>
      <c r="O759" s="29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298"/>
      <c r="J760" s="299"/>
      <c r="K760" s="299"/>
      <c r="L760" s="299"/>
      <c r="M760" s="299"/>
      <c r="N760" s="299"/>
      <c r="O760" s="29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298"/>
      <c r="J761" s="299"/>
      <c r="K761" s="299"/>
      <c r="L761" s="299"/>
      <c r="M761" s="299"/>
      <c r="N761" s="299"/>
      <c r="O761" s="29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298"/>
      <c r="J762" s="299"/>
      <c r="K762" s="299"/>
      <c r="L762" s="299"/>
      <c r="M762" s="299"/>
      <c r="N762" s="299"/>
      <c r="O762" s="29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298"/>
      <c r="J763" s="299"/>
      <c r="K763" s="299"/>
      <c r="L763" s="299"/>
      <c r="M763" s="299"/>
      <c r="N763" s="299"/>
      <c r="O763" s="29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298"/>
      <c r="J764" s="299"/>
      <c r="K764" s="299"/>
      <c r="L764" s="299"/>
      <c r="M764" s="299"/>
      <c r="N764" s="299"/>
      <c r="O764" s="29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298"/>
      <c r="J765" s="299"/>
      <c r="K765" s="299"/>
      <c r="L765" s="299"/>
      <c r="M765" s="299"/>
      <c r="N765" s="299"/>
      <c r="O765" s="29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298"/>
      <c r="J766" s="299"/>
      <c r="K766" s="299"/>
      <c r="L766" s="299"/>
      <c r="M766" s="299"/>
      <c r="N766" s="299"/>
      <c r="O766" s="29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298"/>
      <c r="J767" s="299"/>
      <c r="K767" s="299"/>
      <c r="L767" s="299"/>
      <c r="M767" s="299"/>
      <c r="N767" s="299"/>
      <c r="O767" s="29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298"/>
      <c r="J768" s="299"/>
      <c r="K768" s="299"/>
      <c r="L768" s="299"/>
      <c r="M768" s="299"/>
      <c r="N768" s="299"/>
      <c r="O768" s="29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298"/>
      <c r="J769" s="299"/>
      <c r="K769" s="299"/>
      <c r="L769" s="299"/>
      <c r="M769" s="299"/>
      <c r="N769" s="299"/>
      <c r="O769" s="29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298"/>
      <c r="J770" s="299"/>
      <c r="K770" s="299"/>
      <c r="L770" s="299"/>
      <c r="M770" s="299"/>
      <c r="N770" s="299"/>
      <c r="O770" s="29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298"/>
      <c r="J771" s="299"/>
      <c r="K771" s="299"/>
      <c r="L771" s="299"/>
      <c r="M771" s="299"/>
      <c r="N771" s="299"/>
      <c r="O771" s="29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298"/>
      <c r="J772" s="299"/>
      <c r="K772" s="299"/>
      <c r="L772" s="299"/>
      <c r="M772" s="299"/>
      <c r="N772" s="299"/>
      <c r="O772" s="29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298"/>
      <c r="J773" s="299"/>
      <c r="K773" s="299"/>
      <c r="L773" s="299"/>
      <c r="M773" s="299"/>
      <c r="N773" s="299"/>
      <c r="O773" s="29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298"/>
      <c r="J774" s="299"/>
      <c r="K774" s="299"/>
      <c r="L774" s="299"/>
      <c r="M774" s="299"/>
      <c r="N774" s="299"/>
      <c r="O774" s="29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298"/>
      <c r="J775" s="299"/>
      <c r="K775" s="299"/>
      <c r="L775" s="299"/>
      <c r="M775" s="299"/>
      <c r="N775" s="299"/>
      <c r="O775" s="29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298"/>
      <c r="J776" s="299"/>
      <c r="K776" s="299"/>
      <c r="L776" s="299"/>
      <c r="M776" s="299"/>
      <c r="N776" s="299"/>
      <c r="O776" s="29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298"/>
      <c r="J777" s="299"/>
      <c r="K777" s="299"/>
      <c r="L777" s="299"/>
      <c r="M777" s="299"/>
      <c r="N777" s="299"/>
      <c r="O777" s="29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298"/>
      <c r="J778" s="299"/>
      <c r="K778" s="299"/>
      <c r="L778" s="299"/>
      <c r="M778" s="299"/>
      <c r="N778" s="299"/>
      <c r="O778" s="29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298"/>
      <c r="J779" s="299"/>
      <c r="K779" s="299"/>
      <c r="L779" s="299"/>
      <c r="M779" s="299"/>
      <c r="N779" s="299"/>
      <c r="O779" s="29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298"/>
      <c r="J780" s="299"/>
      <c r="K780" s="299"/>
      <c r="L780" s="299"/>
      <c r="M780" s="299"/>
      <c r="N780" s="299"/>
      <c r="O780" s="29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298"/>
      <c r="J781" s="299"/>
      <c r="K781" s="299"/>
      <c r="L781" s="299"/>
      <c r="M781" s="299"/>
      <c r="N781" s="299"/>
      <c r="O781" s="29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298"/>
      <c r="J782" s="299"/>
      <c r="K782" s="299"/>
      <c r="L782" s="299"/>
      <c r="M782" s="299"/>
      <c r="N782" s="299"/>
      <c r="O782" s="29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298"/>
      <c r="J783" s="299"/>
      <c r="K783" s="299"/>
      <c r="L783" s="299"/>
      <c r="M783" s="299"/>
      <c r="N783" s="299"/>
      <c r="O783" s="29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298"/>
      <c r="J784" s="299"/>
      <c r="K784" s="299"/>
      <c r="L784" s="299"/>
      <c r="M784" s="299"/>
      <c r="N784" s="299"/>
      <c r="O784" s="29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298"/>
      <c r="J785" s="299"/>
      <c r="K785" s="299"/>
      <c r="L785" s="299"/>
      <c r="M785" s="299"/>
      <c r="N785" s="299"/>
      <c r="O785" s="29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298"/>
      <c r="J786" s="299"/>
      <c r="K786" s="299"/>
      <c r="L786" s="299"/>
      <c r="M786" s="299"/>
      <c r="N786" s="299"/>
      <c r="O786" s="29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298"/>
      <c r="J787" s="299"/>
      <c r="K787" s="299"/>
      <c r="L787" s="299"/>
      <c r="M787" s="299"/>
      <c r="N787" s="299"/>
      <c r="O787" s="29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298"/>
      <c r="J788" s="299"/>
      <c r="K788" s="299"/>
      <c r="L788" s="299"/>
      <c r="M788" s="299"/>
      <c r="N788" s="299"/>
      <c r="O788" s="29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3"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workbookViewId="0">
      <selection activeCell="G17" sqref="G17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166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66"/>
      <c r="L3" s="467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72">
        <v>103</v>
      </c>
      <c r="C7" s="273">
        <v>1934</v>
      </c>
      <c r="D7" s="272">
        <v>36</v>
      </c>
      <c r="E7" s="273">
        <v>1889</v>
      </c>
      <c r="F7" s="272">
        <v>49</v>
      </c>
      <c r="G7" s="273">
        <v>1946</v>
      </c>
      <c r="H7" s="272">
        <v>61</v>
      </c>
      <c r="I7" s="273">
        <v>1934</v>
      </c>
      <c r="J7" s="272">
        <v>67</v>
      </c>
      <c r="K7" s="272">
        <v>50</v>
      </c>
      <c r="L7" s="272">
        <v>58</v>
      </c>
      <c r="M7" s="247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74">
        <v>95</v>
      </c>
      <c r="C8" s="275">
        <v>1984</v>
      </c>
      <c r="D8" s="274">
        <v>32</v>
      </c>
      <c r="E8" s="275">
        <v>2003</v>
      </c>
      <c r="F8" s="274">
        <v>45</v>
      </c>
      <c r="G8" s="275">
        <v>1945</v>
      </c>
      <c r="H8" s="274">
        <v>65</v>
      </c>
      <c r="I8" s="275">
        <v>1978</v>
      </c>
      <c r="J8" s="274">
        <v>67</v>
      </c>
      <c r="K8" s="274">
        <v>50</v>
      </c>
      <c r="L8" s="274">
        <v>59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72">
        <v>90</v>
      </c>
      <c r="C9" s="276" t="s">
        <v>291</v>
      </c>
      <c r="D9" s="272">
        <v>38</v>
      </c>
      <c r="E9" s="276" t="s">
        <v>292</v>
      </c>
      <c r="F9" s="272">
        <v>47</v>
      </c>
      <c r="G9" s="273">
        <v>1882</v>
      </c>
      <c r="H9" s="272">
        <v>66</v>
      </c>
      <c r="I9" s="273">
        <v>1948</v>
      </c>
      <c r="J9" s="272">
        <v>68</v>
      </c>
      <c r="K9" s="272">
        <v>50</v>
      </c>
      <c r="L9" s="272">
        <v>59</v>
      </c>
      <c r="M9" s="247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74">
        <v>91</v>
      </c>
      <c r="C10" s="275">
        <v>2021</v>
      </c>
      <c r="D10" s="274">
        <v>31</v>
      </c>
      <c r="E10" s="275">
        <v>1891</v>
      </c>
      <c r="F10" s="274">
        <v>48</v>
      </c>
      <c r="G10" s="275">
        <v>1945</v>
      </c>
      <c r="H10" s="274">
        <v>63</v>
      </c>
      <c r="I10" s="277">
        <v>1949</v>
      </c>
      <c r="J10" s="274">
        <v>68</v>
      </c>
      <c r="K10" s="274">
        <v>51</v>
      </c>
      <c r="L10" s="274">
        <v>59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72">
        <v>94</v>
      </c>
      <c r="C11" s="273">
        <v>1988</v>
      </c>
      <c r="D11" s="272">
        <v>34</v>
      </c>
      <c r="E11" s="273">
        <v>1891</v>
      </c>
      <c r="F11" s="272">
        <v>50</v>
      </c>
      <c r="G11" s="273">
        <v>1929</v>
      </c>
      <c r="H11" s="272">
        <v>61</v>
      </c>
      <c r="I11" s="276" t="s">
        <v>293</v>
      </c>
      <c r="J11" s="272">
        <v>68</v>
      </c>
      <c r="K11" s="272">
        <v>51</v>
      </c>
      <c r="L11" s="272">
        <v>60</v>
      </c>
      <c r="M11" s="247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74"/>
      <c r="C12" s="275"/>
      <c r="D12" s="274"/>
      <c r="E12" s="275"/>
      <c r="F12" s="274"/>
      <c r="G12" s="275"/>
      <c r="H12" s="274"/>
      <c r="I12" s="275"/>
      <c r="J12" s="274"/>
      <c r="K12" s="274"/>
      <c r="L12" s="274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72">
        <v>94</v>
      </c>
      <c r="C13" s="273">
        <v>1988</v>
      </c>
      <c r="D13" s="272">
        <v>37</v>
      </c>
      <c r="E13" s="273">
        <v>1894</v>
      </c>
      <c r="F13" s="272">
        <v>52</v>
      </c>
      <c r="G13" s="273">
        <v>1879</v>
      </c>
      <c r="H13" s="272">
        <v>68</v>
      </c>
      <c r="I13" s="273">
        <v>1988</v>
      </c>
      <c r="J13" s="272">
        <v>69</v>
      </c>
      <c r="K13" s="272">
        <v>51</v>
      </c>
      <c r="L13" s="272">
        <v>60</v>
      </c>
      <c r="M13" s="247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74">
        <v>95</v>
      </c>
      <c r="C14" s="277">
        <v>1988</v>
      </c>
      <c r="D14" s="274">
        <v>34</v>
      </c>
      <c r="E14" s="275">
        <v>1888</v>
      </c>
      <c r="F14" s="274">
        <v>53</v>
      </c>
      <c r="G14" s="277">
        <v>1909</v>
      </c>
      <c r="H14" s="274">
        <v>65</v>
      </c>
      <c r="I14" s="275">
        <v>1988</v>
      </c>
      <c r="J14" s="274">
        <v>69</v>
      </c>
      <c r="K14" s="274">
        <v>52</v>
      </c>
      <c r="L14" s="274">
        <v>60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72">
        <v>91</v>
      </c>
      <c r="C15" s="276">
        <v>1976</v>
      </c>
      <c r="D15" s="272">
        <v>36</v>
      </c>
      <c r="E15" s="273" t="s">
        <v>167</v>
      </c>
      <c r="F15" s="272">
        <v>47</v>
      </c>
      <c r="G15" s="273">
        <v>1916</v>
      </c>
      <c r="H15" s="272">
        <v>64</v>
      </c>
      <c r="I15" s="276" t="s">
        <v>294</v>
      </c>
      <c r="J15" s="272">
        <v>69</v>
      </c>
      <c r="K15" s="272">
        <v>52</v>
      </c>
      <c r="L15" s="272">
        <v>61</v>
      </c>
      <c r="M15" s="247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74">
        <v>92</v>
      </c>
      <c r="C16" s="277" t="s">
        <v>295</v>
      </c>
      <c r="D16" s="274">
        <v>36</v>
      </c>
      <c r="E16" s="275">
        <v>1901</v>
      </c>
      <c r="F16" s="274">
        <v>48</v>
      </c>
      <c r="G16" s="275">
        <v>1889</v>
      </c>
      <c r="H16" s="274">
        <v>68</v>
      </c>
      <c r="I16" s="277" t="s">
        <v>296</v>
      </c>
      <c r="J16" s="274">
        <v>70</v>
      </c>
      <c r="K16" s="274">
        <v>52</v>
      </c>
      <c r="L16" s="274">
        <v>61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72">
        <v>92</v>
      </c>
      <c r="C17" s="273">
        <v>1973</v>
      </c>
      <c r="D17" s="272">
        <v>35</v>
      </c>
      <c r="E17" s="276" t="s">
        <v>297</v>
      </c>
      <c r="F17" s="272">
        <v>48</v>
      </c>
      <c r="G17" s="273">
        <v>1915</v>
      </c>
      <c r="H17" s="272">
        <v>65</v>
      </c>
      <c r="I17" s="276" t="s">
        <v>298</v>
      </c>
      <c r="J17" s="272">
        <v>70</v>
      </c>
      <c r="K17" s="272">
        <v>53</v>
      </c>
      <c r="L17" s="272">
        <v>61</v>
      </c>
      <c r="M17" s="247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74"/>
      <c r="C18" s="275"/>
      <c r="D18" s="274"/>
      <c r="E18" s="275"/>
      <c r="F18" s="274"/>
      <c r="G18" s="275"/>
      <c r="H18" s="274"/>
      <c r="I18" s="275"/>
      <c r="J18" s="274"/>
      <c r="K18" s="274"/>
      <c r="L18" s="274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72">
        <v>92</v>
      </c>
      <c r="C19" s="276">
        <v>1973</v>
      </c>
      <c r="D19" s="272">
        <v>38</v>
      </c>
      <c r="E19" s="276" t="s">
        <v>299</v>
      </c>
      <c r="F19" s="272">
        <v>52</v>
      </c>
      <c r="G19" s="276">
        <v>1925</v>
      </c>
      <c r="H19" s="272">
        <v>68</v>
      </c>
      <c r="I19" s="276">
        <v>1973</v>
      </c>
      <c r="J19" s="272">
        <v>70</v>
      </c>
      <c r="K19" s="272">
        <v>53</v>
      </c>
      <c r="L19" s="272">
        <v>62</v>
      </c>
      <c r="M19" s="247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74">
        <v>94</v>
      </c>
      <c r="C20" s="277">
        <v>1956</v>
      </c>
      <c r="D20" s="274">
        <v>35</v>
      </c>
      <c r="E20" s="275">
        <v>1903</v>
      </c>
      <c r="F20" s="274">
        <v>56</v>
      </c>
      <c r="G20" s="277" t="s">
        <v>300</v>
      </c>
      <c r="H20" s="274">
        <v>75</v>
      </c>
      <c r="I20" s="275">
        <v>1987</v>
      </c>
      <c r="J20" s="274">
        <v>71</v>
      </c>
      <c r="K20" s="274">
        <v>53</v>
      </c>
      <c r="L20" s="274">
        <v>62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72">
        <v>95</v>
      </c>
      <c r="C21" s="273">
        <v>1956</v>
      </c>
      <c r="D21" s="272">
        <v>42</v>
      </c>
      <c r="E21" s="276" t="s">
        <v>301</v>
      </c>
      <c r="F21" s="272">
        <v>53</v>
      </c>
      <c r="G21" s="273">
        <v>1947</v>
      </c>
      <c r="H21" s="272">
        <v>71</v>
      </c>
      <c r="I21" s="273">
        <v>1956</v>
      </c>
      <c r="J21" s="272">
        <v>71</v>
      </c>
      <c r="K21" s="272">
        <v>54</v>
      </c>
      <c r="L21" s="272">
        <v>62</v>
      </c>
      <c r="M21" s="247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74">
        <v>97</v>
      </c>
      <c r="C22" s="275">
        <v>1987</v>
      </c>
      <c r="D22" s="274">
        <v>40</v>
      </c>
      <c r="E22" s="275">
        <v>1978</v>
      </c>
      <c r="F22" s="274">
        <v>53</v>
      </c>
      <c r="G22" s="275">
        <v>2014</v>
      </c>
      <c r="H22" s="274">
        <v>71</v>
      </c>
      <c r="I22" s="275">
        <v>1987</v>
      </c>
      <c r="J22" s="274">
        <v>71</v>
      </c>
      <c r="K22" s="274">
        <v>54</v>
      </c>
      <c r="L22" s="274">
        <v>63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72">
        <v>93</v>
      </c>
      <c r="C23" s="276">
        <v>1894</v>
      </c>
      <c r="D23" s="272">
        <v>40</v>
      </c>
      <c r="E23" s="273">
        <v>1969</v>
      </c>
      <c r="F23" s="272">
        <v>55</v>
      </c>
      <c r="G23" s="276" t="s">
        <v>302</v>
      </c>
      <c r="H23" s="272">
        <v>72</v>
      </c>
      <c r="I23" s="273">
        <v>1988</v>
      </c>
      <c r="J23" s="272">
        <v>72</v>
      </c>
      <c r="K23" s="272">
        <v>54</v>
      </c>
      <c r="L23" s="272">
        <v>63</v>
      </c>
      <c r="M23" s="247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72">
        <v>91</v>
      </c>
      <c r="C25" s="276">
        <v>1887</v>
      </c>
      <c r="D25" s="272">
        <v>35</v>
      </c>
      <c r="E25" s="273">
        <v>1914</v>
      </c>
      <c r="F25" s="272">
        <v>57</v>
      </c>
      <c r="G25" s="273">
        <v>2019</v>
      </c>
      <c r="H25" s="272">
        <v>70</v>
      </c>
      <c r="I25" s="273">
        <v>2007</v>
      </c>
      <c r="J25" s="272">
        <v>72</v>
      </c>
      <c r="K25" s="272">
        <v>55</v>
      </c>
      <c r="L25" s="272">
        <v>63</v>
      </c>
      <c r="M25" s="247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74">
        <v>92</v>
      </c>
      <c r="C26" s="275">
        <v>1910</v>
      </c>
      <c r="D26" s="274">
        <v>42</v>
      </c>
      <c r="E26" s="275">
        <v>1972</v>
      </c>
      <c r="F26" s="274">
        <v>58</v>
      </c>
      <c r="G26" s="275" t="s">
        <v>168</v>
      </c>
      <c r="H26" s="274">
        <v>71</v>
      </c>
      <c r="I26" s="275">
        <v>2006</v>
      </c>
      <c r="J26" s="274">
        <v>72</v>
      </c>
      <c r="K26" s="274">
        <v>55</v>
      </c>
      <c r="L26" s="274">
        <v>64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72">
        <v>93</v>
      </c>
      <c r="C27" s="273">
        <v>1995</v>
      </c>
      <c r="D27" s="272">
        <v>40</v>
      </c>
      <c r="E27" s="273">
        <v>1909</v>
      </c>
      <c r="F27" s="272">
        <v>53</v>
      </c>
      <c r="G27" s="273">
        <v>1950</v>
      </c>
      <c r="H27" s="272">
        <v>71</v>
      </c>
      <c r="I27" s="273">
        <v>2006</v>
      </c>
      <c r="J27" s="272">
        <v>73</v>
      </c>
      <c r="K27" s="272">
        <v>55</v>
      </c>
      <c r="L27" s="272">
        <v>64</v>
      </c>
      <c r="M27" s="247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74">
        <v>95</v>
      </c>
      <c r="C28" s="275">
        <v>1933</v>
      </c>
      <c r="D28" s="274">
        <v>35</v>
      </c>
      <c r="E28" s="277">
        <v>1947</v>
      </c>
      <c r="F28" s="274">
        <v>58</v>
      </c>
      <c r="G28" s="275">
        <v>1903</v>
      </c>
      <c r="H28" s="274">
        <v>74</v>
      </c>
      <c r="I28" s="275">
        <v>1995</v>
      </c>
      <c r="J28" s="274">
        <v>73</v>
      </c>
      <c r="K28" s="274">
        <v>56</v>
      </c>
      <c r="L28" s="274">
        <v>64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72">
        <v>97</v>
      </c>
      <c r="C29" s="276">
        <v>1933</v>
      </c>
      <c r="D29" s="272">
        <v>38</v>
      </c>
      <c r="E29" s="276">
        <v>1914</v>
      </c>
      <c r="F29" s="272">
        <v>56</v>
      </c>
      <c r="G29" s="273">
        <v>1992</v>
      </c>
      <c r="H29" s="272">
        <v>75</v>
      </c>
      <c r="I29" s="276">
        <v>1995</v>
      </c>
      <c r="J29" s="272">
        <v>73</v>
      </c>
      <c r="K29" s="272">
        <v>56</v>
      </c>
      <c r="L29" s="272">
        <v>65</v>
      </c>
      <c r="M29" s="247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72">
        <v>95</v>
      </c>
      <c r="C31" s="276" t="s">
        <v>303</v>
      </c>
      <c r="D31" s="272">
        <v>38</v>
      </c>
      <c r="E31" s="273">
        <v>1992</v>
      </c>
      <c r="F31" s="272">
        <v>57</v>
      </c>
      <c r="G31" s="273">
        <v>2014</v>
      </c>
      <c r="H31" s="272">
        <v>74</v>
      </c>
      <c r="I31" s="273">
        <v>1930</v>
      </c>
      <c r="J31" s="272">
        <v>73</v>
      </c>
      <c r="K31" s="272">
        <v>56</v>
      </c>
      <c r="L31" s="272">
        <v>65</v>
      </c>
      <c r="M31" s="247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74">
        <v>95</v>
      </c>
      <c r="C32" s="275">
        <v>1911</v>
      </c>
      <c r="D32" s="274">
        <v>38</v>
      </c>
      <c r="E32" s="275">
        <v>1885</v>
      </c>
      <c r="F32" s="274">
        <v>57</v>
      </c>
      <c r="G32" s="277" t="s">
        <v>304</v>
      </c>
      <c r="H32" s="274">
        <v>75</v>
      </c>
      <c r="I32" s="275">
        <v>1911</v>
      </c>
      <c r="J32" s="274">
        <v>74</v>
      </c>
      <c r="K32" s="274">
        <v>56</v>
      </c>
      <c r="L32" s="274">
        <v>65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72">
        <v>96</v>
      </c>
      <c r="C33" s="434" t="s">
        <v>305</v>
      </c>
      <c r="D33" s="272">
        <v>37</v>
      </c>
      <c r="E33" s="273">
        <v>1918</v>
      </c>
      <c r="F33" s="272">
        <v>54</v>
      </c>
      <c r="G33" s="273">
        <v>1917</v>
      </c>
      <c r="H33" s="272">
        <v>69</v>
      </c>
      <c r="I33" s="273">
        <v>1983</v>
      </c>
      <c r="J33" s="272">
        <v>74</v>
      </c>
      <c r="K33" s="272">
        <v>57</v>
      </c>
      <c r="L33" s="272">
        <v>65</v>
      </c>
      <c r="M33" s="247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74">
        <v>96</v>
      </c>
      <c r="C34" s="275">
        <v>2005</v>
      </c>
      <c r="D34" s="274">
        <v>41</v>
      </c>
      <c r="E34" s="275">
        <v>1887</v>
      </c>
      <c r="F34" s="274">
        <v>56</v>
      </c>
      <c r="G34" s="275">
        <v>1992</v>
      </c>
      <c r="H34" s="274">
        <v>69</v>
      </c>
      <c r="I34" s="275">
        <v>1945</v>
      </c>
      <c r="J34" s="274">
        <v>74</v>
      </c>
      <c r="K34" s="274">
        <v>57</v>
      </c>
      <c r="L34" s="274">
        <v>66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72">
        <v>94</v>
      </c>
      <c r="C35" s="276">
        <v>2005</v>
      </c>
      <c r="D35" s="272">
        <v>41</v>
      </c>
      <c r="E35" s="273">
        <v>1979</v>
      </c>
      <c r="F35" s="272">
        <v>56</v>
      </c>
      <c r="G35" s="273">
        <v>1928</v>
      </c>
      <c r="H35" s="272">
        <v>71</v>
      </c>
      <c r="I35" s="273">
        <v>1931</v>
      </c>
      <c r="J35" s="272">
        <v>74</v>
      </c>
      <c r="K35" s="272">
        <v>57</v>
      </c>
      <c r="L35" s="272">
        <v>66</v>
      </c>
      <c r="M35" s="247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72">
        <v>95</v>
      </c>
      <c r="C37" s="276" t="s">
        <v>306</v>
      </c>
      <c r="D37" s="272">
        <v>42</v>
      </c>
      <c r="E37" s="273">
        <v>1982</v>
      </c>
      <c r="F37" s="272">
        <v>58</v>
      </c>
      <c r="G37" s="273" t="s">
        <v>169</v>
      </c>
      <c r="H37" s="272">
        <v>71</v>
      </c>
      <c r="I37" s="276" t="s">
        <v>307</v>
      </c>
      <c r="J37" s="272">
        <v>75</v>
      </c>
      <c r="K37" s="272">
        <v>57</v>
      </c>
      <c r="L37" s="272">
        <v>66</v>
      </c>
      <c r="M37" s="247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74">
        <v>96</v>
      </c>
      <c r="C38" s="275">
        <v>1971</v>
      </c>
      <c r="D38" s="274">
        <v>43</v>
      </c>
      <c r="E38" s="275">
        <v>1884</v>
      </c>
      <c r="F38" s="274">
        <v>59</v>
      </c>
      <c r="G38" s="275" t="s">
        <v>170</v>
      </c>
      <c r="H38" s="274">
        <v>75</v>
      </c>
      <c r="I38" s="277" t="s">
        <v>308</v>
      </c>
      <c r="J38" s="274">
        <v>75</v>
      </c>
      <c r="K38" s="274">
        <v>58</v>
      </c>
      <c r="L38" s="274">
        <v>66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72">
        <v>96</v>
      </c>
      <c r="C39" s="273">
        <v>1971</v>
      </c>
      <c r="D39" s="272">
        <v>43</v>
      </c>
      <c r="E39" s="276" t="s">
        <v>171</v>
      </c>
      <c r="F39" s="272">
        <v>59</v>
      </c>
      <c r="G39" s="273">
        <v>2017</v>
      </c>
      <c r="H39" s="272">
        <v>76</v>
      </c>
      <c r="I39" s="276">
        <v>1931</v>
      </c>
      <c r="J39" s="272">
        <v>75</v>
      </c>
      <c r="K39" s="272">
        <v>58</v>
      </c>
      <c r="L39" s="272">
        <v>67</v>
      </c>
      <c r="M39" s="247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74">
        <v>101</v>
      </c>
      <c r="C40" s="275">
        <v>1931</v>
      </c>
      <c r="D40" s="274">
        <v>38</v>
      </c>
      <c r="E40" s="277" t="s">
        <v>309</v>
      </c>
      <c r="F40" s="274">
        <v>62</v>
      </c>
      <c r="G40" s="275" t="s">
        <v>172</v>
      </c>
      <c r="H40" s="274">
        <v>83</v>
      </c>
      <c r="I40" s="275">
        <v>1931</v>
      </c>
      <c r="J40" s="274">
        <v>75</v>
      </c>
      <c r="K40" s="274">
        <v>58</v>
      </c>
      <c r="L40" s="274">
        <v>67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72">
        <v>98</v>
      </c>
      <c r="C41" s="276">
        <v>1910</v>
      </c>
      <c r="D41" s="272">
        <v>40</v>
      </c>
      <c r="E41" s="276">
        <v>1885</v>
      </c>
      <c r="F41" s="272">
        <v>62</v>
      </c>
      <c r="G41" s="276" t="s">
        <v>310</v>
      </c>
      <c r="H41" s="272">
        <v>75</v>
      </c>
      <c r="I41" s="273">
        <v>1930</v>
      </c>
      <c r="J41" s="272">
        <v>75</v>
      </c>
      <c r="K41" s="272">
        <v>58</v>
      </c>
      <c r="L41" s="272">
        <v>67</v>
      </c>
      <c r="M41" s="247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79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 t="s">
        <v>11</v>
      </c>
      <c r="D46" s="93">
        <v>71.599999999999994</v>
      </c>
      <c r="E46" s="105" t="s">
        <v>5</v>
      </c>
      <c r="F46" s="105">
        <v>116</v>
      </c>
      <c r="G46" s="105" t="s">
        <v>5</v>
      </c>
      <c r="H46" s="105">
        <v>55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 t="s">
        <v>12</v>
      </c>
      <c r="D47" s="99">
        <v>54.3</v>
      </c>
      <c r="E47" s="86" t="s">
        <v>80</v>
      </c>
      <c r="F47" s="86">
        <v>7581</v>
      </c>
      <c r="G47" s="86" t="s">
        <v>81</v>
      </c>
      <c r="H47" s="86">
        <v>61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13</v>
      </c>
      <c r="D48" s="93">
        <v>63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450" t="s">
        <v>97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1"/>
      <c r="L50" s="45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workbookViewId="0">
      <selection activeCell="B6" sqref="B6:J40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173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5" t="s">
        <v>230</v>
      </c>
      <c r="C2" s="456"/>
      <c r="D2" s="456"/>
      <c r="E2" s="457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10">
        <v>0.12</v>
      </c>
      <c r="C6" s="310">
        <v>11.62</v>
      </c>
      <c r="D6" s="311">
        <v>0</v>
      </c>
      <c r="E6" s="281">
        <v>34.6</v>
      </c>
      <c r="F6" s="91"/>
      <c r="G6" s="310">
        <v>3.15</v>
      </c>
      <c r="H6" s="312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3">
        <v>0.22999999999999998</v>
      </c>
      <c r="C7" s="313">
        <v>11.73</v>
      </c>
      <c r="D7" s="314">
        <v>0</v>
      </c>
      <c r="E7" s="285">
        <v>34.6</v>
      </c>
      <c r="F7" s="85"/>
      <c r="G7" s="313">
        <v>1.69</v>
      </c>
      <c r="H7" s="315">
        <v>2014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10">
        <v>0.35</v>
      </c>
      <c r="C8" s="310">
        <v>11.85</v>
      </c>
      <c r="D8" s="311">
        <v>0</v>
      </c>
      <c r="E8" s="281">
        <v>34.6</v>
      </c>
      <c r="F8" s="91"/>
      <c r="G8" s="310">
        <v>3.63</v>
      </c>
      <c r="H8" s="312">
        <v>1873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3">
        <v>0.48</v>
      </c>
      <c r="C9" s="313">
        <v>11.98</v>
      </c>
      <c r="D9" s="314">
        <v>0</v>
      </c>
      <c r="E9" s="285">
        <v>34.6</v>
      </c>
      <c r="F9" s="85"/>
      <c r="G9" s="313">
        <v>3.9</v>
      </c>
      <c r="H9" s="315">
        <v>1933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10">
        <v>0.62</v>
      </c>
      <c r="C10" s="310">
        <v>12.12</v>
      </c>
      <c r="D10" s="311">
        <v>0</v>
      </c>
      <c r="E10" s="281">
        <v>34.6</v>
      </c>
      <c r="F10" s="91"/>
      <c r="G10" s="310">
        <v>1.07</v>
      </c>
      <c r="H10" s="312">
        <v>1980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10">
        <v>0.76</v>
      </c>
      <c r="C12" s="310">
        <v>12.26</v>
      </c>
      <c r="D12" s="311">
        <v>0</v>
      </c>
      <c r="E12" s="281">
        <v>34.6</v>
      </c>
      <c r="F12" s="91"/>
      <c r="G12" s="310">
        <v>2.1800000000000002</v>
      </c>
      <c r="H12" s="312">
        <v>1905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3">
        <v>0.89</v>
      </c>
      <c r="C13" s="313">
        <v>12.39</v>
      </c>
      <c r="D13" s="314">
        <v>0</v>
      </c>
      <c r="E13" s="285">
        <v>34.6</v>
      </c>
      <c r="F13" s="85"/>
      <c r="G13" s="313">
        <v>2.2000000000000002</v>
      </c>
      <c r="H13" s="315">
        <v>1916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10">
        <v>1.03</v>
      </c>
      <c r="C14" s="310">
        <v>12.53</v>
      </c>
      <c r="D14" s="311">
        <v>0</v>
      </c>
      <c r="E14" s="281">
        <v>34.6</v>
      </c>
      <c r="F14" s="91"/>
      <c r="G14" s="310">
        <v>1.78</v>
      </c>
      <c r="H14" s="312">
        <v>2008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3">
        <v>1.18</v>
      </c>
      <c r="C15" s="313">
        <v>12.68</v>
      </c>
      <c r="D15" s="314">
        <v>0</v>
      </c>
      <c r="E15" s="285">
        <v>34.6</v>
      </c>
      <c r="F15" s="85"/>
      <c r="G15" s="313">
        <v>1.96</v>
      </c>
      <c r="H15" s="315">
        <v>1974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10">
        <v>1.3299999999999998</v>
      </c>
      <c r="C16" s="310">
        <v>12.83</v>
      </c>
      <c r="D16" s="311">
        <v>0</v>
      </c>
      <c r="E16" s="281">
        <v>34.6</v>
      </c>
      <c r="F16" s="91"/>
      <c r="G16" s="310">
        <v>3.57</v>
      </c>
      <c r="H16" s="312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10">
        <v>1.4699999999999998</v>
      </c>
      <c r="C18" s="310">
        <v>12.969999999999999</v>
      </c>
      <c r="D18" s="311">
        <v>0</v>
      </c>
      <c r="E18" s="281">
        <v>34.6</v>
      </c>
      <c r="F18" s="91"/>
      <c r="G18" s="310">
        <v>1.35</v>
      </c>
      <c r="H18" s="312">
        <v>1975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3">
        <v>1.6199999999999997</v>
      </c>
      <c r="C19" s="313">
        <v>13.12</v>
      </c>
      <c r="D19" s="314">
        <v>0</v>
      </c>
      <c r="E19" s="285">
        <v>34.6</v>
      </c>
      <c r="F19" s="85"/>
      <c r="G19" s="313">
        <v>1.56</v>
      </c>
      <c r="H19" s="315">
        <v>1925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10">
        <v>1.7599999999999998</v>
      </c>
      <c r="C20" s="310">
        <v>13.26</v>
      </c>
      <c r="D20" s="311">
        <v>0</v>
      </c>
      <c r="E20" s="281">
        <v>34.6</v>
      </c>
      <c r="F20" s="91"/>
      <c r="G20" s="310">
        <v>4.2699999999999996</v>
      </c>
      <c r="H20" s="312">
        <v>2008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3">
        <v>1.9</v>
      </c>
      <c r="C21" s="313">
        <v>13.4</v>
      </c>
      <c r="D21" s="314">
        <v>0</v>
      </c>
      <c r="E21" s="285">
        <v>34.6</v>
      </c>
      <c r="F21" s="85"/>
      <c r="G21" s="313">
        <v>3.94</v>
      </c>
      <c r="H21" s="315">
        <v>1926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10">
        <v>2.04</v>
      </c>
      <c r="C22" s="310">
        <v>13.54</v>
      </c>
      <c r="D22" s="311">
        <v>0</v>
      </c>
      <c r="E22" s="281">
        <v>34.6</v>
      </c>
      <c r="F22" s="91"/>
      <c r="G22" s="310">
        <v>3.46</v>
      </c>
      <c r="H22" s="312">
        <v>2010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10">
        <v>2.17</v>
      </c>
      <c r="C24" s="310">
        <v>13.67</v>
      </c>
      <c r="D24" s="311">
        <v>0</v>
      </c>
      <c r="E24" s="281">
        <v>34.6</v>
      </c>
      <c r="F24" s="91"/>
      <c r="G24" s="310">
        <v>1.66</v>
      </c>
      <c r="H24" s="312">
        <v>1981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3">
        <v>2.31</v>
      </c>
      <c r="C25" s="313">
        <v>13.81</v>
      </c>
      <c r="D25" s="314">
        <v>0</v>
      </c>
      <c r="E25" s="285">
        <v>34.6</v>
      </c>
      <c r="F25" s="85"/>
      <c r="G25" s="313">
        <v>3.5</v>
      </c>
      <c r="H25" s="315">
        <v>1996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10">
        <v>2.44</v>
      </c>
      <c r="C26" s="310">
        <v>13.94</v>
      </c>
      <c r="D26" s="311">
        <v>0</v>
      </c>
      <c r="E26" s="281">
        <v>34.6</v>
      </c>
      <c r="F26" s="91"/>
      <c r="G26" s="310">
        <v>3.18</v>
      </c>
      <c r="H26" s="312">
        <v>2018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3">
        <v>2.57</v>
      </c>
      <c r="C27" s="313">
        <v>14.07</v>
      </c>
      <c r="D27" s="314">
        <v>0</v>
      </c>
      <c r="E27" s="285">
        <v>34.6</v>
      </c>
      <c r="F27" s="85"/>
      <c r="G27" s="313">
        <v>1.83</v>
      </c>
      <c r="H27" s="315">
        <v>2011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10">
        <v>2.6999999999999997</v>
      </c>
      <c r="C28" s="310">
        <v>14.2</v>
      </c>
      <c r="D28" s="311">
        <v>0</v>
      </c>
      <c r="E28" s="281">
        <v>34.6</v>
      </c>
      <c r="F28" s="91"/>
      <c r="G28" s="310">
        <v>1.54</v>
      </c>
      <c r="H28" s="312">
        <v>1913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10">
        <v>2.84</v>
      </c>
      <c r="C30" s="310">
        <v>14.34</v>
      </c>
      <c r="D30" s="311">
        <v>0</v>
      </c>
      <c r="E30" s="281">
        <v>34.6</v>
      </c>
      <c r="F30" s="91"/>
      <c r="G30" s="310">
        <v>1.75</v>
      </c>
      <c r="H30" s="312">
        <v>1968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3">
        <v>2.9699999999999998</v>
      </c>
      <c r="C31" s="313">
        <v>14.469999999999999</v>
      </c>
      <c r="D31" s="314">
        <v>0</v>
      </c>
      <c r="E31" s="285">
        <v>34.6</v>
      </c>
      <c r="F31" s="85"/>
      <c r="G31" s="313">
        <v>2.33</v>
      </c>
      <c r="H31" s="315">
        <v>2017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10">
        <v>3.0999999999999996</v>
      </c>
      <c r="C32" s="310">
        <v>14.6</v>
      </c>
      <c r="D32" s="311">
        <v>0</v>
      </c>
      <c r="E32" s="281">
        <v>34.6</v>
      </c>
      <c r="F32" s="91"/>
      <c r="G32" s="310">
        <v>1.72</v>
      </c>
      <c r="H32" s="312">
        <v>2017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3">
        <v>3.2399999999999998</v>
      </c>
      <c r="C33" s="313">
        <v>14.74</v>
      </c>
      <c r="D33" s="314">
        <v>0</v>
      </c>
      <c r="E33" s="285">
        <v>34.6</v>
      </c>
      <c r="F33" s="85"/>
      <c r="G33" s="313">
        <v>1.21</v>
      </c>
      <c r="H33" s="315">
        <v>1950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10">
        <v>3.38</v>
      </c>
      <c r="C34" s="310">
        <v>14.879999999999999</v>
      </c>
      <c r="D34" s="311">
        <v>0</v>
      </c>
      <c r="E34" s="281">
        <v>34.6</v>
      </c>
      <c r="F34" s="91"/>
      <c r="G34" s="310">
        <v>1.43</v>
      </c>
      <c r="H34" s="312">
        <v>1949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10">
        <v>3.52</v>
      </c>
      <c r="C36" s="310">
        <v>15.02</v>
      </c>
      <c r="D36" s="311">
        <v>0</v>
      </c>
      <c r="E36" s="281">
        <v>34.6</v>
      </c>
      <c r="F36" s="91"/>
      <c r="G36" s="310">
        <v>2.21</v>
      </c>
      <c r="H36" s="312">
        <v>1934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13">
        <v>3.65</v>
      </c>
      <c r="C37" s="313">
        <v>15.15</v>
      </c>
      <c r="D37" s="314">
        <v>0</v>
      </c>
      <c r="E37" s="285">
        <v>34.6</v>
      </c>
      <c r="F37" s="85"/>
      <c r="G37" s="313">
        <v>1.6</v>
      </c>
      <c r="H37" s="315">
        <v>1998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10">
        <v>3.79</v>
      </c>
      <c r="C38" s="310">
        <v>15.29</v>
      </c>
      <c r="D38" s="311">
        <v>0</v>
      </c>
      <c r="E38" s="281">
        <v>34.6</v>
      </c>
      <c r="F38" s="91"/>
      <c r="G38" s="310">
        <v>2.2000000000000002</v>
      </c>
      <c r="H38" s="312">
        <v>1960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3">
        <v>3.92</v>
      </c>
      <c r="C39" s="313">
        <v>15.42</v>
      </c>
      <c r="D39" s="314">
        <v>0</v>
      </c>
      <c r="E39" s="285">
        <v>34.6</v>
      </c>
      <c r="F39" s="85"/>
      <c r="G39" s="313">
        <v>2.92</v>
      </c>
      <c r="H39" s="315">
        <v>1947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10">
        <v>4.05</v>
      </c>
      <c r="C40" s="310">
        <v>15.55</v>
      </c>
      <c r="D40" s="311">
        <v>0</v>
      </c>
      <c r="E40" s="281">
        <v>34.6</v>
      </c>
      <c r="F40" s="91"/>
      <c r="G40" s="310">
        <v>2</v>
      </c>
      <c r="H40" s="312">
        <v>1938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90</v>
      </c>
      <c r="I42" s="106"/>
      <c r="J42" s="105" t="s">
        <v>91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79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4.05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81</v>
      </c>
      <c r="I45" s="103">
        <v>15.55</v>
      </c>
      <c r="J45" s="86" t="s">
        <v>80</v>
      </c>
      <c r="K45" s="99">
        <v>34.6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81</v>
      </c>
      <c r="K46" s="93">
        <v>22.4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50"/>
      <c r="B47" s="469"/>
      <c r="C47" s="469"/>
      <c r="D47" s="469"/>
      <c r="E47" s="469"/>
      <c r="F47" s="469"/>
      <c r="G47" s="469"/>
      <c r="H47" s="469"/>
      <c r="I47" s="469"/>
      <c r="J47" s="469"/>
      <c r="K47" s="470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0" t="s">
        <v>96</v>
      </c>
      <c r="B48" s="451"/>
      <c r="C48" s="451"/>
      <c r="D48" s="451"/>
      <c r="E48" s="451"/>
      <c r="F48" s="451"/>
      <c r="G48" s="451"/>
      <c r="H48" s="451"/>
      <c r="I48" s="451"/>
      <c r="J48" s="451"/>
      <c r="K48" s="452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25" workbookViewId="0">
      <selection activeCell="G41" sqref="G41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1" t="s">
        <v>174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4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48"/>
      <c r="L3" s="449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46">
        <v>1</v>
      </c>
      <c r="B7" s="47">
        <v>100</v>
      </c>
      <c r="C7" s="48">
        <v>1931</v>
      </c>
      <c r="D7" s="47">
        <v>44</v>
      </c>
      <c r="E7" s="48">
        <v>1965</v>
      </c>
      <c r="F7" s="47">
        <v>58</v>
      </c>
      <c r="G7" s="48">
        <v>2015</v>
      </c>
      <c r="H7" s="47">
        <v>74</v>
      </c>
      <c r="I7" s="52" t="s">
        <v>311</v>
      </c>
      <c r="J7" s="47">
        <v>76</v>
      </c>
      <c r="K7" s="47">
        <v>59</v>
      </c>
      <c r="L7" s="47">
        <v>67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44">
        <v>2</v>
      </c>
      <c r="B8" s="49">
        <v>98</v>
      </c>
      <c r="C8" s="50">
        <v>1911</v>
      </c>
      <c r="D8" s="49">
        <v>43</v>
      </c>
      <c r="E8" s="50">
        <v>1895</v>
      </c>
      <c r="F8" s="49">
        <v>59</v>
      </c>
      <c r="G8" s="50">
        <v>1978</v>
      </c>
      <c r="H8" s="49">
        <v>75</v>
      </c>
      <c r="I8" s="51">
        <v>2002</v>
      </c>
      <c r="J8" s="49">
        <v>76</v>
      </c>
      <c r="K8" s="49">
        <v>59</v>
      </c>
      <c r="L8" s="49">
        <v>67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46">
        <v>3</v>
      </c>
      <c r="B9" s="47">
        <v>96</v>
      </c>
      <c r="C9" s="48">
        <v>1966</v>
      </c>
      <c r="D9" s="47">
        <v>39</v>
      </c>
      <c r="E9" s="48">
        <v>2001</v>
      </c>
      <c r="F9" s="47">
        <v>61</v>
      </c>
      <c r="G9" s="48">
        <v>1927</v>
      </c>
      <c r="H9" s="47">
        <v>76</v>
      </c>
      <c r="I9" s="48">
        <v>2002</v>
      </c>
      <c r="J9" s="47">
        <v>76</v>
      </c>
      <c r="K9" s="47">
        <v>59</v>
      </c>
      <c r="L9" s="47">
        <v>67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44">
        <v>4</v>
      </c>
      <c r="B10" s="49">
        <v>95</v>
      </c>
      <c r="C10" s="51" t="s">
        <v>312</v>
      </c>
      <c r="D10" s="49">
        <v>43</v>
      </c>
      <c r="E10" s="50">
        <v>1927</v>
      </c>
      <c r="F10" s="49">
        <v>58</v>
      </c>
      <c r="G10" s="50">
        <v>1967</v>
      </c>
      <c r="H10" s="49">
        <v>73</v>
      </c>
      <c r="I10" s="50">
        <v>1955</v>
      </c>
      <c r="J10" s="49">
        <v>76</v>
      </c>
      <c r="K10" s="49">
        <v>59</v>
      </c>
      <c r="L10" s="49">
        <v>68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46">
        <v>5</v>
      </c>
      <c r="B11" s="47">
        <v>95</v>
      </c>
      <c r="C11" s="48">
        <v>1977</v>
      </c>
      <c r="D11" s="47">
        <v>43</v>
      </c>
      <c r="E11" s="52" t="s">
        <v>314</v>
      </c>
      <c r="F11" s="47">
        <v>61</v>
      </c>
      <c r="G11" s="52" t="s">
        <v>313</v>
      </c>
      <c r="H11" s="47">
        <v>78</v>
      </c>
      <c r="I11" s="48">
        <v>1999</v>
      </c>
      <c r="J11" s="47">
        <v>76</v>
      </c>
      <c r="K11" s="47">
        <v>59</v>
      </c>
      <c r="L11" s="47">
        <v>68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46">
        <v>6</v>
      </c>
      <c r="B13" s="47">
        <v>98</v>
      </c>
      <c r="C13" s="48">
        <v>1977</v>
      </c>
      <c r="D13" s="47">
        <v>37</v>
      </c>
      <c r="E13" s="48">
        <v>2001</v>
      </c>
      <c r="F13" s="47">
        <v>63</v>
      </c>
      <c r="G13" s="48">
        <v>1920</v>
      </c>
      <c r="H13" s="47">
        <v>74</v>
      </c>
      <c r="I13" s="48">
        <v>1921</v>
      </c>
      <c r="J13" s="47">
        <v>76</v>
      </c>
      <c r="K13" s="47">
        <v>59</v>
      </c>
      <c r="L13" s="47">
        <v>68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44">
        <v>7</v>
      </c>
      <c r="B14" s="49">
        <v>101</v>
      </c>
      <c r="C14" s="50">
        <v>1936</v>
      </c>
      <c r="D14" s="49">
        <v>45</v>
      </c>
      <c r="E14" s="50">
        <v>1983</v>
      </c>
      <c r="F14" s="49">
        <v>59</v>
      </c>
      <c r="G14" s="51">
        <v>1915</v>
      </c>
      <c r="H14" s="49">
        <v>76</v>
      </c>
      <c r="I14" s="50">
        <v>1988</v>
      </c>
      <c r="J14" s="49">
        <v>77</v>
      </c>
      <c r="K14" s="49">
        <v>60</v>
      </c>
      <c r="L14" s="49">
        <v>68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46">
        <v>8</v>
      </c>
      <c r="B15" s="47">
        <v>103</v>
      </c>
      <c r="C15" s="48">
        <v>1936</v>
      </c>
      <c r="D15" s="47">
        <v>41</v>
      </c>
      <c r="E15" s="52">
        <v>1884</v>
      </c>
      <c r="F15" s="47">
        <v>60</v>
      </c>
      <c r="G15" s="48">
        <v>1904</v>
      </c>
      <c r="H15" s="47">
        <v>76</v>
      </c>
      <c r="I15" s="48">
        <v>2007</v>
      </c>
      <c r="J15" s="47">
        <v>77</v>
      </c>
      <c r="K15" s="47">
        <v>60</v>
      </c>
      <c r="L15" s="47">
        <v>68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44">
        <v>9</v>
      </c>
      <c r="B16" s="49">
        <v>104</v>
      </c>
      <c r="C16" s="50">
        <v>1936</v>
      </c>
      <c r="D16" s="49">
        <v>42</v>
      </c>
      <c r="E16" s="51">
        <v>1891</v>
      </c>
      <c r="F16" s="49">
        <v>63</v>
      </c>
      <c r="G16" s="50">
        <v>2004</v>
      </c>
      <c r="H16" s="49">
        <v>73</v>
      </c>
      <c r="I16" s="50">
        <v>1936</v>
      </c>
      <c r="J16" s="49">
        <v>77</v>
      </c>
      <c r="K16" s="49">
        <v>60</v>
      </c>
      <c r="L16" s="49">
        <v>68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46">
        <v>10</v>
      </c>
      <c r="B17" s="47">
        <v>100</v>
      </c>
      <c r="C17" s="48">
        <v>1936</v>
      </c>
      <c r="D17" s="47">
        <v>41</v>
      </c>
      <c r="E17" s="48">
        <v>1890</v>
      </c>
      <c r="F17" s="47">
        <v>62</v>
      </c>
      <c r="G17" s="48">
        <v>2014</v>
      </c>
      <c r="H17" s="47">
        <v>77</v>
      </c>
      <c r="I17" s="48">
        <v>1936</v>
      </c>
      <c r="J17" s="47">
        <v>77</v>
      </c>
      <c r="K17" s="47">
        <v>60</v>
      </c>
      <c r="L17" s="47">
        <v>68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46">
        <v>11</v>
      </c>
      <c r="B19" s="47">
        <v>105</v>
      </c>
      <c r="C19" s="52">
        <v>1936</v>
      </c>
      <c r="D19" s="47">
        <v>44</v>
      </c>
      <c r="E19" s="52">
        <v>1898</v>
      </c>
      <c r="F19" s="47">
        <v>60</v>
      </c>
      <c r="G19" s="48">
        <v>1917</v>
      </c>
      <c r="H19" s="47">
        <v>76</v>
      </c>
      <c r="I19" s="48">
        <v>1936</v>
      </c>
      <c r="J19" s="47">
        <v>77</v>
      </c>
      <c r="K19" s="47">
        <v>60</v>
      </c>
      <c r="L19" s="47">
        <v>69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44">
        <v>12</v>
      </c>
      <c r="B20" s="49">
        <v>97</v>
      </c>
      <c r="C20" s="50">
        <v>1936</v>
      </c>
      <c r="D20" s="49">
        <v>48</v>
      </c>
      <c r="E20" s="50">
        <v>1975</v>
      </c>
      <c r="F20" s="49">
        <v>64</v>
      </c>
      <c r="G20" s="50">
        <v>1888</v>
      </c>
      <c r="H20" s="49">
        <v>75</v>
      </c>
      <c r="I20" s="50">
        <v>1894</v>
      </c>
      <c r="J20" s="49">
        <v>77</v>
      </c>
      <c r="K20" s="49">
        <v>60</v>
      </c>
      <c r="L20" s="49">
        <v>69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46">
        <v>13</v>
      </c>
      <c r="B21" s="47">
        <v>101</v>
      </c>
      <c r="C21" s="48">
        <v>1936</v>
      </c>
      <c r="D21" s="47">
        <v>47</v>
      </c>
      <c r="E21" s="52">
        <v>1926</v>
      </c>
      <c r="F21" s="47">
        <v>63</v>
      </c>
      <c r="G21" s="48">
        <v>1992</v>
      </c>
      <c r="H21" s="47">
        <v>73</v>
      </c>
      <c r="I21" s="52" t="s">
        <v>315</v>
      </c>
      <c r="J21" s="47">
        <v>77</v>
      </c>
      <c r="K21" s="47">
        <v>60</v>
      </c>
      <c r="L21" s="47">
        <v>69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44">
        <v>14</v>
      </c>
      <c r="B22" s="49">
        <v>101</v>
      </c>
      <c r="C22" s="50">
        <v>1995</v>
      </c>
      <c r="D22" s="49">
        <v>45</v>
      </c>
      <c r="E22" s="50">
        <v>1930</v>
      </c>
      <c r="F22" s="49">
        <v>61</v>
      </c>
      <c r="G22" s="50">
        <v>1994</v>
      </c>
      <c r="H22" s="49">
        <v>81</v>
      </c>
      <c r="I22" s="50">
        <v>1995</v>
      </c>
      <c r="J22" s="49">
        <v>77</v>
      </c>
      <c r="K22" s="49">
        <v>60</v>
      </c>
      <c r="L22" s="49">
        <v>69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46">
        <v>15</v>
      </c>
      <c r="B23" s="47">
        <v>99</v>
      </c>
      <c r="C23" s="52">
        <v>1995</v>
      </c>
      <c r="D23" s="47">
        <v>47</v>
      </c>
      <c r="E23" s="48" t="s">
        <v>138</v>
      </c>
      <c r="F23" s="47">
        <v>65</v>
      </c>
      <c r="G23" s="48">
        <v>1896</v>
      </c>
      <c r="H23" s="47">
        <v>72</v>
      </c>
      <c r="I23" s="52">
        <v>1983</v>
      </c>
      <c r="J23" s="47">
        <v>77</v>
      </c>
      <c r="K23" s="47">
        <v>61</v>
      </c>
      <c r="L23" s="47">
        <v>69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46">
        <v>16</v>
      </c>
      <c r="B25" s="47">
        <v>98</v>
      </c>
      <c r="C25" s="48">
        <v>2012</v>
      </c>
      <c r="D25" s="47">
        <v>45</v>
      </c>
      <c r="E25" s="48">
        <v>1896</v>
      </c>
      <c r="F25" s="47">
        <v>63</v>
      </c>
      <c r="G25" s="52" t="s">
        <v>316</v>
      </c>
      <c r="H25" s="47">
        <v>76</v>
      </c>
      <c r="I25" s="48">
        <v>2006</v>
      </c>
      <c r="J25" s="47">
        <v>77</v>
      </c>
      <c r="K25" s="47">
        <v>61</v>
      </c>
      <c r="L25" s="47">
        <v>69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44">
        <v>17</v>
      </c>
      <c r="B26" s="49">
        <v>100</v>
      </c>
      <c r="C26" s="50">
        <v>1931</v>
      </c>
      <c r="D26" s="49">
        <v>44</v>
      </c>
      <c r="E26" s="51">
        <v>1896</v>
      </c>
      <c r="F26" s="49">
        <v>65</v>
      </c>
      <c r="G26" s="50">
        <v>1918</v>
      </c>
      <c r="H26" s="49">
        <v>76</v>
      </c>
      <c r="I26" s="50">
        <v>2006</v>
      </c>
      <c r="J26" s="49">
        <v>77</v>
      </c>
      <c r="K26" s="49">
        <v>61</v>
      </c>
      <c r="L26" s="49">
        <v>69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46">
        <v>18</v>
      </c>
      <c r="B27" s="47">
        <v>98</v>
      </c>
      <c r="C27" s="48">
        <v>1942</v>
      </c>
      <c r="D27" s="47">
        <v>44</v>
      </c>
      <c r="E27" s="52">
        <v>1886</v>
      </c>
      <c r="F27" s="47">
        <v>63</v>
      </c>
      <c r="G27" s="48">
        <v>1924</v>
      </c>
      <c r="H27" s="47">
        <v>81</v>
      </c>
      <c r="I27" s="48">
        <v>1942</v>
      </c>
      <c r="J27" s="47">
        <v>77</v>
      </c>
      <c r="K27" s="47">
        <v>61</v>
      </c>
      <c r="L27" s="47">
        <v>69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44">
        <v>19</v>
      </c>
      <c r="B28" s="49">
        <v>98</v>
      </c>
      <c r="C28" s="50">
        <v>1977</v>
      </c>
      <c r="D28" s="49">
        <v>45</v>
      </c>
      <c r="E28" s="50">
        <v>1912</v>
      </c>
      <c r="F28" s="49">
        <v>61</v>
      </c>
      <c r="G28" s="50">
        <v>1902</v>
      </c>
      <c r="H28" s="49">
        <v>78</v>
      </c>
      <c r="I28" s="51">
        <v>2013</v>
      </c>
      <c r="J28" s="49">
        <v>77</v>
      </c>
      <c r="K28" s="49">
        <v>61</v>
      </c>
      <c r="L28" s="49">
        <v>69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46">
        <v>20</v>
      </c>
      <c r="B29" s="47">
        <v>98</v>
      </c>
      <c r="C29" s="48">
        <v>1926</v>
      </c>
      <c r="D29" s="47">
        <v>47</v>
      </c>
      <c r="E29" s="48">
        <v>1929</v>
      </c>
      <c r="F29" s="47">
        <v>59</v>
      </c>
      <c r="G29" s="52" t="s">
        <v>317</v>
      </c>
      <c r="H29" s="47">
        <v>77</v>
      </c>
      <c r="I29" s="48">
        <v>1977</v>
      </c>
      <c r="J29" s="47">
        <v>77</v>
      </c>
      <c r="K29" s="47">
        <v>61</v>
      </c>
      <c r="L29" s="47">
        <v>69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46">
        <v>21</v>
      </c>
      <c r="B31" s="47">
        <v>96</v>
      </c>
      <c r="C31" s="48">
        <v>2002</v>
      </c>
      <c r="D31" s="47">
        <v>46</v>
      </c>
      <c r="E31" s="52" t="s">
        <v>318</v>
      </c>
      <c r="F31" s="47">
        <v>64</v>
      </c>
      <c r="G31" s="48">
        <v>1898</v>
      </c>
      <c r="H31" s="47">
        <v>73</v>
      </c>
      <c r="I31" s="52" t="s">
        <v>319</v>
      </c>
      <c r="J31" s="47">
        <v>77</v>
      </c>
      <c r="K31" s="47">
        <v>61</v>
      </c>
      <c r="L31" s="47">
        <v>69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44">
        <v>22</v>
      </c>
      <c r="B32" s="49">
        <v>94</v>
      </c>
      <c r="C32" s="51" t="s">
        <v>320</v>
      </c>
      <c r="D32" s="49">
        <v>48</v>
      </c>
      <c r="E32" s="50">
        <v>1947</v>
      </c>
      <c r="F32" s="49">
        <v>64</v>
      </c>
      <c r="G32" s="50">
        <v>1992</v>
      </c>
      <c r="H32" s="49">
        <v>75</v>
      </c>
      <c r="I32" s="50">
        <v>1972</v>
      </c>
      <c r="J32" s="49">
        <v>77</v>
      </c>
      <c r="K32" s="49">
        <v>61</v>
      </c>
      <c r="L32" s="49">
        <v>69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46">
        <v>23</v>
      </c>
      <c r="B33" s="47">
        <v>97</v>
      </c>
      <c r="C33" s="48">
        <v>2012</v>
      </c>
      <c r="D33" s="47">
        <v>50</v>
      </c>
      <c r="E33" s="52">
        <v>1981</v>
      </c>
      <c r="F33" s="47">
        <v>66</v>
      </c>
      <c r="G33" s="52">
        <v>1905</v>
      </c>
      <c r="H33" s="47">
        <v>73</v>
      </c>
      <c r="I33" s="52">
        <v>2012</v>
      </c>
      <c r="J33" s="47">
        <v>77</v>
      </c>
      <c r="K33" s="47">
        <v>61</v>
      </c>
      <c r="L33" s="47">
        <v>69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44">
        <v>24</v>
      </c>
      <c r="B34" s="49">
        <v>97</v>
      </c>
      <c r="C34" s="50">
        <v>1934</v>
      </c>
      <c r="D34" s="49">
        <v>46</v>
      </c>
      <c r="E34" s="50">
        <v>1984</v>
      </c>
      <c r="F34" s="49">
        <v>63</v>
      </c>
      <c r="G34" s="50">
        <v>2014</v>
      </c>
      <c r="H34" s="49">
        <v>76</v>
      </c>
      <c r="I34" s="51">
        <v>1934</v>
      </c>
      <c r="J34" s="49">
        <v>77</v>
      </c>
      <c r="K34" s="49">
        <v>61</v>
      </c>
      <c r="L34" s="49">
        <v>69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46">
        <v>25</v>
      </c>
      <c r="B35" s="47">
        <v>97</v>
      </c>
      <c r="C35" s="48">
        <v>1940</v>
      </c>
      <c r="D35" s="47">
        <v>48</v>
      </c>
      <c r="E35" s="48">
        <v>1920</v>
      </c>
      <c r="F35" s="47">
        <v>66</v>
      </c>
      <c r="G35" s="52">
        <v>1911</v>
      </c>
      <c r="H35" s="47">
        <v>77</v>
      </c>
      <c r="I35" s="48">
        <v>1999</v>
      </c>
      <c r="J35" s="47">
        <v>77</v>
      </c>
      <c r="K35" s="47">
        <v>61</v>
      </c>
      <c r="L35" s="47">
        <v>69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46">
        <v>26</v>
      </c>
      <c r="B37" s="47">
        <v>98</v>
      </c>
      <c r="C37" s="52" t="s">
        <v>321</v>
      </c>
      <c r="D37" s="47">
        <v>47</v>
      </c>
      <c r="E37" s="48">
        <v>1900</v>
      </c>
      <c r="F37" s="47">
        <v>65</v>
      </c>
      <c r="G37" s="48">
        <v>1920</v>
      </c>
      <c r="H37" s="47">
        <v>73</v>
      </c>
      <c r="I37" s="52">
        <v>1941</v>
      </c>
      <c r="J37" s="47">
        <v>77</v>
      </c>
      <c r="K37" s="47">
        <v>61</v>
      </c>
      <c r="L37" s="47">
        <v>69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44">
        <v>27</v>
      </c>
      <c r="B38" s="49">
        <v>97</v>
      </c>
      <c r="C38" s="51">
        <v>1894</v>
      </c>
      <c r="D38" s="49">
        <v>47</v>
      </c>
      <c r="E38" s="50">
        <v>1937</v>
      </c>
      <c r="F38" s="49">
        <v>66</v>
      </c>
      <c r="G38" s="51">
        <v>1925</v>
      </c>
      <c r="H38" s="49">
        <v>77</v>
      </c>
      <c r="I38" s="50">
        <v>1929</v>
      </c>
      <c r="J38" s="49">
        <v>77</v>
      </c>
      <c r="K38" s="49">
        <v>61</v>
      </c>
      <c r="L38" s="49">
        <v>69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46">
        <v>28</v>
      </c>
      <c r="B39" s="47">
        <v>96</v>
      </c>
      <c r="C39" s="48">
        <v>1931</v>
      </c>
      <c r="D39" s="47">
        <v>50</v>
      </c>
      <c r="E39" s="52" t="s">
        <v>322</v>
      </c>
      <c r="F39" s="47">
        <v>62</v>
      </c>
      <c r="G39" s="48">
        <v>2013</v>
      </c>
      <c r="H39" s="47">
        <v>76</v>
      </c>
      <c r="I39" s="48">
        <v>1941</v>
      </c>
      <c r="J39" s="47">
        <v>77</v>
      </c>
      <c r="K39" s="47">
        <v>61</v>
      </c>
      <c r="L39" s="47">
        <v>69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49">
        <v>102</v>
      </c>
      <c r="C40" s="50">
        <v>1941</v>
      </c>
      <c r="D40" s="49">
        <v>48</v>
      </c>
      <c r="E40" s="50">
        <v>1911</v>
      </c>
      <c r="F40" s="49">
        <v>67</v>
      </c>
      <c r="G40" s="51" t="s">
        <v>323</v>
      </c>
      <c r="H40" s="49">
        <v>78</v>
      </c>
      <c r="I40" s="51">
        <v>1917</v>
      </c>
      <c r="J40" s="49">
        <v>77</v>
      </c>
      <c r="K40" s="49">
        <v>61</v>
      </c>
      <c r="L40" s="49">
        <v>69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47">
        <v>100</v>
      </c>
      <c r="C41" s="48">
        <v>1916</v>
      </c>
      <c r="D41" s="47">
        <v>46</v>
      </c>
      <c r="E41" s="48">
        <v>1911</v>
      </c>
      <c r="F41" s="47">
        <v>65</v>
      </c>
      <c r="G41" s="48">
        <v>2014</v>
      </c>
      <c r="H41" s="47">
        <v>79</v>
      </c>
      <c r="I41" s="48">
        <v>1917</v>
      </c>
      <c r="J41" s="47">
        <v>77</v>
      </c>
      <c r="K41" s="47">
        <v>61</v>
      </c>
      <c r="L41" s="47">
        <v>69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46">
        <v>31</v>
      </c>
      <c r="B43" s="47">
        <v>97</v>
      </c>
      <c r="C43" s="52">
        <v>2006</v>
      </c>
      <c r="D43" s="47">
        <v>43</v>
      </c>
      <c r="E43" s="48">
        <v>1977</v>
      </c>
      <c r="F43" s="47">
        <v>61</v>
      </c>
      <c r="G43" s="48">
        <v>1924</v>
      </c>
      <c r="H43" s="47">
        <v>75</v>
      </c>
      <c r="I43" s="48">
        <v>1933</v>
      </c>
      <c r="J43" s="47">
        <v>77</v>
      </c>
      <c r="K43" s="47">
        <v>61</v>
      </c>
      <c r="L43" s="47">
        <v>69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76.900000000000006</v>
      </c>
      <c r="E48" s="234" t="s">
        <v>5</v>
      </c>
      <c r="F48" s="234">
        <v>28</v>
      </c>
      <c r="G48" s="234" t="s">
        <v>5</v>
      </c>
      <c r="H48" s="234">
        <v>139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60.3</v>
      </c>
      <c r="E49" s="233" t="s">
        <v>82</v>
      </c>
      <c r="F49" s="233">
        <v>28</v>
      </c>
      <c r="G49" s="233" t="s">
        <v>83</v>
      </c>
      <c r="H49" s="233">
        <v>200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68.599999999999994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899999999999999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30" workbookViewId="0">
      <selection sqref="A1:K50"/>
    </sheetView>
  </sheetViews>
  <sheetFormatPr defaultRowHeight="13.2"/>
  <cols>
    <col min="1" max="1" width="4.6640625" customWidth="1"/>
    <col min="2" max="7" width="8.6640625" customWidth="1"/>
    <col min="8" max="8" width="32.6640625" customWidth="1"/>
    <col min="9" max="9" width="8.6640625" customWidth="1"/>
    <col min="10" max="10" width="32.6640625" customWidth="1"/>
    <col min="11" max="12" width="8.6640625" customWidth="1"/>
  </cols>
  <sheetData>
    <row r="1" spans="1:44" ht="18.899999999999999" customHeight="1">
      <c r="A1" s="471" t="s">
        <v>175</v>
      </c>
      <c r="B1" s="472"/>
      <c r="C1" s="472"/>
      <c r="D1" s="472"/>
      <c r="E1" s="472"/>
      <c r="F1" s="472"/>
      <c r="G1" s="472"/>
      <c r="H1" s="472"/>
      <c r="I1" s="472"/>
      <c r="J1" s="472"/>
      <c r="K1" s="47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5" t="s">
        <v>230</v>
      </c>
      <c r="C2" s="476"/>
      <c r="D2" s="476"/>
      <c r="E2" s="477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0.12</v>
      </c>
      <c r="C6" s="89">
        <v>15.67</v>
      </c>
      <c r="D6" s="90">
        <v>0</v>
      </c>
      <c r="E6" s="90">
        <v>0</v>
      </c>
      <c r="F6" s="91"/>
      <c r="G6" s="89">
        <v>2.15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0.24</v>
      </c>
      <c r="C7" s="96">
        <v>15.790000000000001</v>
      </c>
      <c r="D7" s="97">
        <v>0</v>
      </c>
      <c r="E7" s="97">
        <v>0</v>
      </c>
      <c r="F7" s="85"/>
      <c r="G7" s="96">
        <v>2.2999999999999998</v>
      </c>
      <c r="H7" s="98">
        <v>1903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0.35</v>
      </c>
      <c r="C8" s="89">
        <v>15.9</v>
      </c>
      <c r="D8" s="90">
        <v>0</v>
      </c>
      <c r="E8" s="90">
        <v>0</v>
      </c>
      <c r="F8" s="91"/>
      <c r="G8" s="89">
        <v>2.0499999999999998</v>
      </c>
      <c r="H8" s="92">
        <v>1912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0.45999999999999996</v>
      </c>
      <c r="C9" s="96">
        <v>16.010000000000002</v>
      </c>
      <c r="D9" s="97">
        <v>0</v>
      </c>
      <c r="E9" s="97">
        <v>0</v>
      </c>
      <c r="F9" s="85"/>
      <c r="G9" s="96">
        <v>1.49</v>
      </c>
      <c r="H9" s="98">
        <v>1966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0.56999999999999995</v>
      </c>
      <c r="C10" s="89">
        <v>16.12</v>
      </c>
      <c r="D10" s="90">
        <v>0</v>
      </c>
      <c r="E10" s="90">
        <v>0</v>
      </c>
      <c r="F10" s="91"/>
      <c r="G10" s="89">
        <v>1.08</v>
      </c>
      <c r="H10" s="92">
        <v>1901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0.67999999999999994</v>
      </c>
      <c r="C12" s="89">
        <v>16.23</v>
      </c>
      <c r="D12" s="90">
        <v>0</v>
      </c>
      <c r="E12" s="90">
        <v>0</v>
      </c>
      <c r="F12" s="91"/>
      <c r="G12" s="89">
        <v>1.5</v>
      </c>
      <c r="H12" s="92">
        <v>1920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0.77999999999999992</v>
      </c>
      <c r="C13" s="96">
        <v>16.330000000000002</v>
      </c>
      <c r="D13" s="97">
        <v>0</v>
      </c>
      <c r="E13" s="97">
        <v>0</v>
      </c>
      <c r="F13" s="85"/>
      <c r="G13" s="96">
        <v>3</v>
      </c>
      <c r="H13" s="98">
        <v>1879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0.87999999999999989</v>
      </c>
      <c r="C14" s="89">
        <v>16.43</v>
      </c>
      <c r="D14" s="90">
        <v>0</v>
      </c>
      <c r="E14" s="90">
        <v>0</v>
      </c>
      <c r="F14" s="91"/>
      <c r="G14" s="89">
        <v>2.8</v>
      </c>
      <c r="H14" s="92">
        <v>2000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0.98999999999999988</v>
      </c>
      <c r="C15" s="96">
        <v>16.54</v>
      </c>
      <c r="D15" s="97">
        <v>0</v>
      </c>
      <c r="E15" s="97">
        <v>0</v>
      </c>
      <c r="F15" s="85"/>
      <c r="G15" s="96">
        <v>3.03</v>
      </c>
      <c r="H15" s="98">
        <v>1925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1.0899999999999999</v>
      </c>
      <c r="C16" s="89">
        <v>16.64</v>
      </c>
      <c r="D16" s="90">
        <v>0</v>
      </c>
      <c r="E16" s="90">
        <v>0</v>
      </c>
      <c r="F16" s="91"/>
      <c r="G16" s="89">
        <v>2.8</v>
      </c>
      <c r="H16" s="92">
        <v>1975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1.19</v>
      </c>
      <c r="C18" s="89">
        <v>16.740000000000002</v>
      </c>
      <c r="D18" s="90">
        <v>0</v>
      </c>
      <c r="E18" s="90">
        <v>0</v>
      </c>
      <c r="F18" s="91"/>
      <c r="G18" s="89">
        <v>1.92</v>
      </c>
      <c r="H18" s="92">
        <v>1966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1.3</v>
      </c>
      <c r="C19" s="96">
        <v>16.850000000000001</v>
      </c>
      <c r="D19" s="97">
        <v>0</v>
      </c>
      <c r="E19" s="97">
        <v>0</v>
      </c>
      <c r="F19" s="85"/>
      <c r="G19" s="96">
        <v>2.39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1.4000000000000001</v>
      </c>
      <c r="C20" s="89">
        <v>16.95</v>
      </c>
      <c r="D20" s="90">
        <v>0</v>
      </c>
      <c r="E20" s="90">
        <v>0</v>
      </c>
      <c r="F20" s="91"/>
      <c r="G20" s="89">
        <v>1.92</v>
      </c>
      <c r="H20" s="92">
        <v>2018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1.5100000000000002</v>
      </c>
      <c r="C21" s="96">
        <v>17.060000000000002</v>
      </c>
      <c r="D21" s="97">
        <v>0</v>
      </c>
      <c r="E21" s="97">
        <v>0</v>
      </c>
      <c r="F21" s="85"/>
      <c r="G21" s="96">
        <v>1.6</v>
      </c>
      <c r="H21" s="98">
        <v>1893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1.6200000000000003</v>
      </c>
      <c r="C22" s="89">
        <v>17.170000000000002</v>
      </c>
      <c r="D22" s="90">
        <v>0</v>
      </c>
      <c r="E22" s="90">
        <v>0</v>
      </c>
      <c r="F22" s="91"/>
      <c r="G22" s="89">
        <v>4.91</v>
      </c>
      <c r="H22" s="92">
        <v>2021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1.7400000000000002</v>
      </c>
      <c r="C24" s="89">
        <v>17.29</v>
      </c>
      <c r="D24" s="90">
        <v>0</v>
      </c>
      <c r="E24" s="90">
        <v>0</v>
      </c>
      <c r="F24" s="91"/>
      <c r="G24" s="89">
        <v>2.4</v>
      </c>
      <c r="H24" s="92">
        <v>1955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1.8500000000000003</v>
      </c>
      <c r="C25" s="96">
        <v>17.400000000000002</v>
      </c>
      <c r="D25" s="97">
        <v>0</v>
      </c>
      <c r="E25" s="97">
        <v>0</v>
      </c>
      <c r="F25" s="85"/>
      <c r="G25" s="96">
        <v>1.93</v>
      </c>
      <c r="H25" s="98">
        <v>1931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1.9600000000000004</v>
      </c>
      <c r="C26" s="89">
        <v>17.510000000000002</v>
      </c>
      <c r="D26" s="90">
        <v>0</v>
      </c>
      <c r="E26" s="90">
        <v>0</v>
      </c>
      <c r="F26" s="91"/>
      <c r="G26" s="89">
        <v>2.98</v>
      </c>
      <c r="H26" s="92">
        <v>1952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2.0800000000000005</v>
      </c>
      <c r="C27" s="96">
        <v>17.630000000000003</v>
      </c>
      <c r="D27" s="97">
        <v>0</v>
      </c>
      <c r="E27" s="97">
        <v>0</v>
      </c>
      <c r="F27" s="85"/>
      <c r="G27" s="96">
        <v>2</v>
      </c>
      <c r="H27" s="98">
        <v>1898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2.1900000000000004</v>
      </c>
      <c r="C28" s="89">
        <v>17.740000000000002</v>
      </c>
      <c r="D28" s="90">
        <v>0</v>
      </c>
      <c r="E28" s="90">
        <v>0</v>
      </c>
      <c r="F28" s="91"/>
      <c r="G28" s="89">
        <v>2.7</v>
      </c>
      <c r="H28" s="92">
        <v>2010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2.3000000000000003</v>
      </c>
      <c r="C30" s="89">
        <v>17.850000000000001</v>
      </c>
      <c r="D30" s="90">
        <v>0</v>
      </c>
      <c r="E30" s="90">
        <v>0</v>
      </c>
      <c r="F30" s="91"/>
      <c r="G30" s="89">
        <v>1.1599999999999999</v>
      </c>
      <c r="H30" s="92" t="s">
        <v>160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2.4200000000000004</v>
      </c>
      <c r="C31" s="96">
        <v>17.970000000000002</v>
      </c>
      <c r="D31" s="97">
        <v>0</v>
      </c>
      <c r="E31" s="97">
        <v>0</v>
      </c>
      <c r="F31" s="85"/>
      <c r="G31" s="96">
        <v>2.35</v>
      </c>
      <c r="H31" s="98">
        <v>1883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2.5300000000000002</v>
      </c>
      <c r="C32" s="89">
        <v>18.080000000000002</v>
      </c>
      <c r="D32" s="90">
        <v>0</v>
      </c>
      <c r="E32" s="90">
        <v>0</v>
      </c>
      <c r="F32" s="91"/>
      <c r="G32" s="89">
        <v>4.5199999999999996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2.64</v>
      </c>
      <c r="C33" s="96">
        <v>18.190000000000001</v>
      </c>
      <c r="D33" s="97">
        <v>0</v>
      </c>
      <c r="E33" s="97">
        <v>0</v>
      </c>
      <c r="F33" s="85"/>
      <c r="G33" s="96">
        <v>1.9</v>
      </c>
      <c r="H33" s="98">
        <v>2022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2.77</v>
      </c>
      <c r="C34" s="89">
        <v>18.32</v>
      </c>
      <c r="D34" s="90">
        <v>0</v>
      </c>
      <c r="E34" s="90">
        <v>0</v>
      </c>
      <c r="F34" s="91"/>
      <c r="G34" s="89">
        <v>4.2</v>
      </c>
      <c r="H34" s="92">
        <v>2006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2.89</v>
      </c>
      <c r="C36" s="89">
        <v>18.440000000000001</v>
      </c>
      <c r="D36" s="90">
        <v>0</v>
      </c>
      <c r="E36" s="90">
        <v>0</v>
      </c>
      <c r="F36" s="91"/>
      <c r="G36" s="89">
        <v>2.06</v>
      </c>
      <c r="H36" s="92">
        <v>2012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3.0100000000000002</v>
      </c>
      <c r="C37" s="96">
        <v>18.560000000000002</v>
      </c>
      <c r="D37" s="97">
        <v>0</v>
      </c>
      <c r="E37" s="97">
        <v>0</v>
      </c>
      <c r="F37" s="85"/>
      <c r="G37" s="96">
        <v>1.22</v>
      </c>
      <c r="H37" s="98">
        <v>1914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3.14</v>
      </c>
      <c r="C38" s="89">
        <v>18.690000000000001</v>
      </c>
      <c r="D38" s="90">
        <v>0</v>
      </c>
      <c r="E38" s="90">
        <v>0</v>
      </c>
      <c r="F38" s="91"/>
      <c r="G38" s="89">
        <v>2.19</v>
      </c>
      <c r="H38" s="92">
        <v>1991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3.2600000000000002</v>
      </c>
      <c r="C39" s="96">
        <v>18.810000000000002</v>
      </c>
      <c r="D39" s="97">
        <v>0</v>
      </c>
      <c r="E39" s="97">
        <v>0</v>
      </c>
      <c r="F39" s="85"/>
      <c r="G39" s="96">
        <v>1.5</v>
      </c>
      <c r="H39" s="98">
        <v>1990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3.3800000000000003</v>
      </c>
      <c r="C40" s="89">
        <v>18.93</v>
      </c>
      <c r="D40" s="90">
        <v>0</v>
      </c>
      <c r="E40" s="90">
        <v>0</v>
      </c>
      <c r="F40" s="91"/>
      <c r="G40" s="89">
        <v>2.35</v>
      </c>
      <c r="H40" s="92">
        <v>1902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3.5000000000000004</v>
      </c>
      <c r="C42" s="89">
        <v>19.05</v>
      </c>
      <c r="D42" s="90">
        <v>0</v>
      </c>
      <c r="E42" s="90">
        <v>0</v>
      </c>
      <c r="F42" s="91"/>
      <c r="G42" s="89">
        <v>1.3</v>
      </c>
      <c r="H42" s="92">
        <v>1913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105"/>
      <c r="J44" s="105" t="s">
        <v>91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3.5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83</v>
      </c>
      <c r="I47" s="103">
        <v>19.05</v>
      </c>
      <c r="J47" s="86" t="s">
        <v>82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83</v>
      </c>
      <c r="K48" s="93">
        <v>22.4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0"/>
      <c r="B49" s="469"/>
      <c r="C49" s="469"/>
      <c r="D49" s="469"/>
      <c r="E49" s="469"/>
      <c r="F49" s="469"/>
      <c r="G49" s="469"/>
      <c r="H49" s="469"/>
      <c r="I49" s="469"/>
      <c r="J49" s="469"/>
      <c r="K49" s="470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899999999999999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899999999999999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899999999999999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899999999999999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899999999999999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899999999999999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899999999999999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899999999999999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workbookViewId="0">
      <selection activeCell="B7" sqref="B7:L43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71" t="s">
        <v>176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4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78"/>
      <c r="L3" s="479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19">
        <v>95</v>
      </c>
      <c r="C7" s="120">
        <v>2006</v>
      </c>
      <c r="D7" s="119">
        <v>48</v>
      </c>
      <c r="E7" s="122" t="s">
        <v>324</v>
      </c>
      <c r="F7" s="119">
        <v>62</v>
      </c>
      <c r="G7" s="121">
        <v>1924</v>
      </c>
      <c r="H7" s="119">
        <v>79</v>
      </c>
      <c r="I7" s="122">
        <v>2006</v>
      </c>
      <c r="J7" s="119">
        <v>77</v>
      </c>
      <c r="K7" s="119">
        <v>61</v>
      </c>
      <c r="L7" s="119">
        <v>69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23">
        <v>97</v>
      </c>
      <c r="C8" s="124">
        <v>1964</v>
      </c>
      <c r="D8" s="123">
        <v>46</v>
      </c>
      <c r="E8" s="125" t="s">
        <v>325</v>
      </c>
      <c r="F8" s="123">
        <v>62</v>
      </c>
      <c r="G8" s="125">
        <v>1924</v>
      </c>
      <c r="H8" s="123">
        <v>74</v>
      </c>
      <c r="I8" s="124" t="s">
        <v>177</v>
      </c>
      <c r="J8" s="123">
        <v>77</v>
      </c>
      <c r="K8" s="123">
        <v>61</v>
      </c>
      <c r="L8" s="123">
        <v>69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19">
        <v>94</v>
      </c>
      <c r="C9" s="122" t="s">
        <v>326</v>
      </c>
      <c r="D9" s="119">
        <v>44</v>
      </c>
      <c r="E9" s="121">
        <v>1894</v>
      </c>
      <c r="F9" s="119">
        <v>60</v>
      </c>
      <c r="G9" s="121">
        <v>1915</v>
      </c>
      <c r="H9" s="119">
        <v>74</v>
      </c>
      <c r="I9" s="121">
        <v>1964</v>
      </c>
      <c r="J9" s="119">
        <v>77</v>
      </c>
      <c r="K9" s="119">
        <v>61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23">
        <v>95</v>
      </c>
      <c r="C10" s="125">
        <v>1881</v>
      </c>
      <c r="D10" s="123">
        <v>40</v>
      </c>
      <c r="E10" s="124">
        <v>1971</v>
      </c>
      <c r="F10" s="123">
        <v>65</v>
      </c>
      <c r="G10" s="124">
        <v>1915</v>
      </c>
      <c r="H10" s="123">
        <v>75</v>
      </c>
      <c r="I10" s="124">
        <v>1955</v>
      </c>
      <c r="J10" s="123">
        <v>77</v>
      </c>
      <c r="K10" s="123">
        <v>61</v>
      </c>
      <c r="L10" s="123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19">
        <v>95</v>
      </c>
      <c r="C11" s="122" t="s">
        <v>328</v>
      </c>
      <c r="D11" s="119">
        <v>45</v>
      </c>
      <c r="E11" s="121">
        <v>1999</v>
      </c>
      <c r="F11" s="119">
        <v>65</v>
      </c>
      <c r="G11" s="122" t="s">
        <v>327</v>
      </c>
      <c r="H11" s="119">
        <v>74</v>
      </c>
      <c r="I11" s="121">
        <v>1955</v>
      </c>
      <c r="J11" s="119">
        <v>77</v>
      </c>
      <c r="K11" s="119">
        <v>61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23"/>
      <c r="C12" s="124"/>
      <c r="D12" s="123"/>
      <c r="E12" s="124"/>
      <c r="F12" s="123"/>
      <c r="G12" s="124"/>
      <c r="H12" s="123"/>
      <c r="I12" s="123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19">
        <v>98</v>
      </c>
      <c r="C13" s="121">
        <v>1918</v>
      </c>
      <c r="D13" s="119">
        <v>45</v>
      </c>
      <c r="E13" s="122">
        <v>1999</v>
      </c>
      <c r="F13" s="119">
        <v>66</v>
      </c>
      <c r="G13" s="122" t="s">
        <v>329</v>
      </c>
      <c r="H13" s="119">
        <v>71</v>
      </c>
      <c r="I13" s="122">
        <v>1939</v>
      </c>
      <c r="J13" s="119">
        <v>77</v>
      </c>
      <c r="K13" s="119">
        <v>61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23">
        <v>94</v>
      </c>
      <c r="C14" s="124">
        <v>1900</v>
      </c>
      <c r="D14" s="123">
        <v>45</v>
      </c>
      <c r="E14" s="124">
        <v>1893</v>
      </c>
      <c r="F14" s="123">
        <v>64</v>
      </c>
      <c r="G14" s="124">
        <v>1904</v>
      </c>
      <c r="H14" s="123">
        <v>78</v>
      </c>
      <c r="I14" s="124">
        <v>2001</v>
      </c>
      <c r="J14" s="123">
        <v>77</v>
      </c>
      <c r="K14" s="123">
        <v>61</v>
      </c>
      <c r="L14" s="123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19">
        <v>99</v>
      </c>
      <c r="C15" s="121">
        <v>1891</v>
      </c>
      <c r="D15" s="119">
        <v>40</v>
      </c>
      <c r="E15" s="121">
        <v>1926</v>
      </c>
      <c r="F15" s="119">
        <v>64</v>
      </c>
      <c r="G15" s="121">
        <v>1904</v>
      </c>
      <c r="H15" s="119">
        <v>78</v>
      </c>
      <c r="I15" s="121">
        <v>2001</v>
      </c>
      <c r="J15" s="119">
        <v>77</v>
      </c>
      <c r="K15" s="119">
        <v>61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23">
        <v>96</v>
      </c>
      <c r="C16" s="125" t="s">
        <v>178</v>
      </c>
      <c r="D16" s="123">
        <v>43</v>
      </c>
      <c r="E16" s="124">
        <v>1926</v>
      </c>
      <c r="F16" s="123">
        <v>60</v>
      </c>
      <c r="G16" s="124">
        <v>1924</v>
      </c>
      <c r="H16" s="123">
        <v>76</v>
      </c>
      <c r="I16" s="124">
        <v>1949</v>
      </c>
      <c r="J16" s="123">
        <v>77</v>
      </c>
      <c r="K16" s="123">
        <v>61</v>
      </c>
      <c r="L16" s="123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19">
        <v>98</v>
      </c>
      <c r="C17" s="121">
        <v>1944</v>
      </c>
      <c r="D17" s="119">
        <v>45</v>
      </c>
      <c r="E17" s="121" t="s">
        <v>179</v>
      </c>
      <c r="F17" s="119">
        <v>60</v>
      </c>
      <c r="G17" s="121">
        <v>1994</v>
      </c>
      <c r="H17" s="119">
        <v>72</v>
      </c>
      <c r="I17" s="122" t="s">
        <v>330</v>
      </c>
      <c r="J17" s="119">
        <v>77</v>
      </c>
      <c r="K17" s="119">
        <v>61</v>
      </c>
      <c r="L17" s="119">
        <v>69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19">
        <v>98</v>
      </c>
      <c r="C19" s="121">
        <v>1944</v>
      </c>
      <c r="D19" s="119">
        <v>42</v>
      </c>
      <c r="E19" s="121">
        <v>1967</v>
      </c>
      <c r="F19" s="119">
        <v>62</v>
      </c>
      <c r="G19" s="121">
        <v>2004</v>
      </c>
      <c r="H19" s="119">
        <v>75</v>
      </c>
      <c r="I19" s="122">
        <v>1944</v>
      </c>
      <c r="J19" s="119">
        <v>76</v>
      </c>
      <c r="K19" s="119">
        <v>61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23">
        <v>94</v>
      </c>
      <c r="C20" s="124">
        <v>1944</v>
      </c>
      <c r="D20" s="123">
        <v>45</v>
      </c>
      <c r="E20" s="124">
        <v>1983</v>
      </c>
      <c r="F20" s="123">
        <v>63</v>
      </c>
      <c r="G20" s="124">
        <v>1900</v>
      </c>
      <c r="H20" s="123">
        <v>73</v>
      </c>
      <c r="I20" s="124">
        <v>1988</v>
      </c>
      <c r="J20" s="123">
        <v>76</v>
      </c>
      <c r="K20" s="123">
        <v>61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19">
        <v>95</v>
      </c>
      <c r="C21" s="121">
        <v>1944</v>
      </c>
      <c r="D21" s="119">
        <v>45</v>
      </c>
      <c r="E21" s="122" t="s">
        <v>331</v>
      </c>
      <c r="F21" s="119">
        <v>62</v>
      </c>
      <c r="G21" s="122" t="s">
        <v>180</v>
      </c>
      <c r="H21" s="119">
        <v>72</v>
      </c>
      <c r="I21" s="121">
        <v>1947</v>
      </c>
      <c r="J21" s="119">
        <v>76</v>
      </c>
      <c r="K21" s="119">
        <v>61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23">
        <v>93</v>
      </c>
      <c r="C22" s="124">
        <v>1938</v>
      </c>
      <c r="D22" s="123">
        <v>45</v>
      </c>
      <c r="E22" s="124">
        <v>1964</v>
      </c>
      <c r="F22" s="123">
        <v>63</v>
      </c>
      <c r="G22" s="124">
        <v>1885</v>
      </c>
      <c r="H22" s="123">
        <v>73</v>
      </c>
      <c r="I22" s="124">
        <v>2015</v>
      </c>
      <c r="J22" s="123">
        <v>76</v>
      </c>
      <c r="K22" s="123">
        <v>61</v>
      </c>
      <c r="L22" s="123">
        <v>69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19">
        <v>92</v>
      </c>
      <c r="C23" s="121">
        <v>1965</v>
      </c>
      <c r="D23" s="119">
        <v>45</v>
      </c>
      <c r="E23" s="121" t="s">
        <v>181</v>
      </c>
      <c r="F23" s="119">
        <v>63</v>
      </c>
      <c r="G23" s="121">
        <v>1998</v>
      </c>
      <c r="H23" s="119">
        <v>76</v>
      </c>
      <c r="I23" s="121">
        <v>1878</v>
      </c>
      <c r="J23" s="119">
        <v>76</v>
      </c>
      <c r="K23" s="119">
        <v>61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19">
        <v>99</v>
      </c>
      <c r="C25" s="121">
        <v>1878</v>
      </c>
      <c r="D25" s="119">
        <v>46</v>
      </c>
      <c r="E25" s="121">
        <v>1971</v>
      </c>
      <c r="F25" s="119">
        <v>65</v>
      </c>
      <c r="G25" s="121">
        <v>1998</v>
      </c>
      <c r="H25" s="119">
        <v>77</v>
      </c>
      <c r="I25" s="121">
        <v>1878</v>
      </c>
      <c r="J25" s="119">
        <v>76</v>
      </c>
      <c r="K25" s="119">
        <v>61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23">
        <v>93</v>
      </c>
      <c r="C26" s="124">
        <v>1922</v>
      </c>
      <c r="D26" s="123">
        <v>47</v>
      </c>
      <c r="E26" s="124" t="s">
        <v>182</v>
      </c>
      <c r="F26" s="123">
        <v>62</v>
      </c>
      <c r="G26" s="124">
        <v>1924</v>
      </c>
      <c r="H26" s="123">
        <v>72</v>
      </c>
      <c r="I26" s="125">
        <v>1995</v>
      </c>
      <c r="J26" s="123">
        <v>76</v>
      </c>
      <c r="K26" s="123">
        <v>61</v>
      </c>
      <c r="L26" s="123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19">
        <v>92</v>
      </c>
      <c r="C27" s="122" t="s">
        <v>333</v>
      </c>
      <c r="D27" s="119">
        <v>42</v>
      </c>
      <c r="E27" s="121">
        <v>1950</v>
      </c>
      <c r="F27" s="119">
        <v>64</v>
      </c>
      <c r="G27" s="122" t="s">
        <v>332</v>
      </c>
      <c r="H27" s="119">
        <v>76</v>
      </c>
      <c r="I27" s="122">
        <v>1947</v>
      </c>
      <c r="J27" s="119">
        <v>76</v>
      </c>
      <c r="K27" s="119">
        <v>60</v>
      </c>
      <c r="L27" s="119">
        <v>68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23">
        <v>94</v>
      </c>
      <c r="C28" s="125">
        <v>1983</v>
      </c>
      <c r="D28" s="123">
        <v>48</v>
      </c>
      <c r="E28" s="125" t="s">
        <v>334</v>
      </c>
      <c r="F28" s="123">
        <v>61</v>
      </c>
      <c r="G28" s="125">
        <v>1904</v>
      </c>
      <c r="H28" s="123">
        <v>75</v>
      </c>
      <c r="I28" s="124">
        <v>1955</v>
      </c>
      <c r="J28" s="123">
        <v>76</v>
      </c>
      <c r="K28" s="123">
        <v>60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19">
        <v>97</v>
      </c>
      <c r="C29" s="121">
        <v>1955</v>
      </c>
      <c r="D29" s="119">
        <v>44</v>
      </c>
      <c r="E29" s="121">
        <v>1897</v>
      </c>
      <c r="F29" s="119">
        <v>61</v>
      </c>
      <c r="G29" s="122">
        <v>1924</v>
      </c>
      <c r="H29" s="119">
        <v>75</v>
      </c>
      <c r="I29" s="121">
        <v>1955</v>
      </c>
      <c r="J29" s="119">
        <v>76</v>
      </c>
      <c r="K29" s="119">
        <v>60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19">
        <v>99</v>
      </c>
      <c r="C31" s="121">
        <v>1955</v>
      </c>
      <c r="D31" s="119">
        <v>44</v>
      </c>
      <c r="E31" s="121">
        <v>2004</v>
      </c>
      <c r="F31" s="119">
        <v>63</v>
      </c>
      <c r="G31" s="121">
        <v>1907</v>
      </c>
      <c r="H31" s="119">
        <v>77</v>
      </c>
      <c r="I31" s="122">
        <v>2003</v>
      </c>
      <c r="J31" s="119">
        <v>75</v>
      </c>
      <c r="K31" s="119">
        <v>60</v>
      </c>
      <c r="L31" s="119">
        <v>68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23">
        <v>96</v>
      </c>
      <c r="C32" s="125" t="s">
        <v>335</v>
      </c>
      <c r="D32" s="123">
        <v>44</v>
      </c>
      <c r="E32" s="125">
        <v>1967</v>
      </c>
      <c r="F32" s="123">
        <v>63</v>
      </c>
      <c r="G32" s="124">
        <v>1920</v>
      </c>
      <c r="H32" s="123">
        <v>72</v>
      </c>
      <c r="I32" s="124">
        <v>1942</v>
      </c>
      <c r="J32" s="123">
        <v>75</v>
      </c>
      <c r="K32" s="123">
        <v>60</v>
      </c>
      <c r="L32" s="123">
        <v>68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19">
        <v>96</v>
      </c>
      <c r="C33" s="121">
        <v>1968</v>
      </c>
      <c r="D33" s="119">
        <v>43</v>
      </c>
      <c r="E33" s="122">
        <v>1920</v>
      </c>
      <c r="F33" s="119">
        <v>62</v>
      </c>
      <c r="G33" s="122">
        <v>1887</v>
      </c>
      <c r="H33" s="119">
        <v>72</v>
      </c>
      <c r="I33" s="122" t="s">
        <v>336</v>
      </c>
      <c r="J33" s="119">
        <v>75</v>
      </c>
      <c r="K33" s="119">
        <v>60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23">
        <v>100</v>
      </c>
      <c r="C34" s="124">
        <v>1948</v>
      </c>
      <c r="D34" s="123">
        <v>43</v>
      </c>
      <c r="E34" s="124">
        <v>1920</v>
      </c>
      <c r="F34" s="123">
        <v>64</v>
      </c>
      <c r="G34" s="124" t="s">
        <v>183</v>
      </c>
      <c r="H34" s="123">
        <v>73</v>
      </c>
      <c r="I34" s="124">
        <v>1948</v>
      </c>
      <c r="J34" s="123">
        <v>75</v>
      </c>
      <c r="K34" s="123">
        <v>60</v>
      </c>
      <c r="L34" s="123">
        <v>67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19">
        <v>95</v>
      </c>
      <c r="C35" s="121">
        <v>1948</v>
      </c>
      <c r="D35" s="119">
        <v>41</v>
      </c>
      <c r="E35" s="122">
        <v>1917</v>
      </c>
      <c r="F35" s="119">
        <v>62</v>
      </c>
      <c r="G35" s="121">
        <v>1940</v>
      </c>
      <c r="H35" s="119">
        <v>78</v>
      </c>
      <c r="I35" s="121">
        <v>1948</v>
      </c>
      <c r="J35" s="119">
        <v>75</v>
      </c>
      <c r="K35" s="119">
        <v>59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19">
        <v>94</v>
      </c>
      <c r="C37" s="121">
        <v>1953</v>
      </c>
      <c r="D37" s="119">
        <v>41</v>
      </c>
      <c r="E37" s="122">
        <v>1885</v>
      </c>
      <c r="F37" s="119">
        <v>61</v>
      </c>
      <c r="G37" s="121">
        <v>1940</v>
      </c>
      <c r="H37" s="119">
        <v>75</v>
      </c>
      <c r="I37" s="121">
        <v>1959</v>
      </c>
      <c r="J37" s="119">
        <v>75</v>
      </c>
      <c r="K37" s="119">
        <v>59</v>
      </c>
      <c r="L37" s="119">
        <v>67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23">
        <v>96</v>
      </c>
      <c r="C38" s="125" t="s">
        <v>337</v>
      </c>
      <c r="D38" s="123">
        <v>40</v>
      </c>
      <c r="E38" s="124">
        <v>1915</v>
      </c>
      <c r="F38" s="123">
        <v>63</v>
      </c>
      <c r="G38" s="124" t="s">
        <v>184</v>
      </c>
      <c r="H38" s="123">
        <v>75</v>
      </c>
      <c r="I38" s="124">
        <v>1953</v>
      </c>
      <c r="J38" s="123">
        <v>74</v>
      </c>
      <c r="K38" s="123">
        <v>59</v>
      </c>
      <c r="L38" s="123">
        <v>67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19">
        <v>94</v>
      </c>
      <c r="C39" s="122">
        <v>1973</v>
      </c>
      <c r="D39" s="119">
        <v>40</v>
      </c>
      <c r="E39" s="122" t="s">
        <v>185</v>
      </c>
      <c r="F39" s="119">
        <v>59</v>
      </c>
      <c r="G39" s="122">
        <v>1946</v>
      </c>
      <c r="H39" s="119">
        <v>74</v>
      </c>
      <c r="I39" s="122">
        <v>1953</v>
      </c>
      <c r="J39" s="119">
        <v>74</v>
      </c>
      <c r="K39" s="119">
        <v>59</v>
      </c>
      <c r="L39" s="119">
        <v>67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75">
        <v>29</v>
      </c>
      <c r="B40" s="123">
        <v>93</v>
      </c>
      <c r="C40" s="125" t="s">
        <v>338</v>
      </c>
      <c r="D40" s="123">
        <v>41</v>
      </c>
      <c r="E40" s="124">
        <v>1965</v>
      </c>
      <c r="F40" s="123">
        <v>58</v>
      </c>
      <c r="G40" s="124">
        <v>1915</v>
      </c>
      <c r="H40" s="123">
        <v>74</v>
      </c>
      <c r="I40" s="124">
        <v>1973</v>
      </c>
      <c r="J40" s="123">
        <v>74</v>
      </c>
      <c r="K40" s="123">
        <v>59</v>
      </c>
      <c r="L40" s="123">
        <v>66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78">
        <v>30</v>
      </c>
      <c r="B41" s="119">
        <v>94</v>
      </c>
      <c r="C41" s="122">
        <v>1961</v>
      </c>
      <c r="D41" s="119">
        <v>38</v>
      </c>
      <c r="E41" s="121">
        <v>1915</v>
      </c>
      <c r="F41" s="119">
        <v>60</v>
      </c>
      <c r="G41" s="121">
        <v>1915</v>
      </c>
      <c r="H41" s="119">
        <v>76</v>
      </c>
      <c r="I41" s="121">
        <v>1953</v>
      </c>
      <c r="J41" s="119">
        <v>74</v>
      </c>
      <c r="K41" s="119">
        <v>58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78">
        <v>31</v>
      </c>
      <c r="B43" s="119">
        <v>95</v>
      </c>
      <c r="C43" s="121">
        <v>1898</v>
      </c>
      <c r="D43" s="119">
        <v>38</v>
      </c>
      <c r="E43" s="121">
        <v>1915</v>
      </c>
      <c r="F43" s="119">
        <v>61</v>
      </c>
      <c r="G43" s="122" t="s">
        <v>186</v>
      </c>
      <c r="H43" s="119">
        <v>73</v>
      </c>
      <c r="I43" s="122">
        <v>1879</v>
      </c>
      <c r="J43" s="119">
        <v>74</v>
      </c>
      <c r="K43" s="119">
        <v>58</v>
      </c>
      <c r="L43" s="119">
        <v>66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11</v>
      </c>
      <c r="D48" s="93">
        <v>75.7</v>
      </c>
      <c r="E48" s="234" t="s">
        <v>84</v>
      </c>
      <c r="F48" s="93">
        <v>74.7</v>
      </c>
      <c r="G48" s="234" t="s">
        <v>5</v>
      </c>
      <c r="H48" s="234">
        <v>29</v>
      </c>
      <c r="I48" s="234" t="s">
        <v>5</v>
      </c>
      <c r="J48" s="234">
        <v>122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233" t="s">
        <v>12</v>
      </c>
      <c r="D49" s="99">
        <v>60.3</v>
      </c>
      <c r="E49" s="233" t="s">
        <v>85</v>
      </c>
      <c r="F49" s="99">
        <v>58.3</v>
      </c>
      <c r="G49" s="233" t="s">
        <v>87</v>
      </c>
      <c r="H49" s="233">
        <v>57</v>
      </c>
      <c r="I49" s="233" t="s">
        <v>89</v>
      </c>
      <c r="J49" s="233">
        <v>322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899999999999999" customHeight="1">
      <c r="A50" s="234"/>
      <c r="B50" s="234"/>
      <c r="C50" s="234" t="s">
        <v>13</v>
      </c>
      <c r="D50" s="93">
        <v>68</v>
      </c>
      <c r="E50" s="234" t="s">
        <v>86</v>
      </c>
      <c r="F50" s="93">
        <v>66.5</v>
      </c>
      <c r="G50" s="234" t="s">
        <v>88</v>
      </c>
      <c r="H50" s="234">
        <v>173</v>
      </c>
      <c r="I50" s="234" t="s">
        <v>88</v>
      </c>
      <c r="J50" s="234">
        <v>316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899999999999999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899999999999999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35" zoomScaleNormal="100" workbookViewId="0">
      <selection activeCell="K42" sqref="K42"/>
    </sheetView>
  </sheetViews>
  <sheetFormatPr defaultColWidth="9.109375" defaultRowHeight="13.2"/>
  <cols>
    <col min="1" max="1" width="4.6640625" style="366" customWidth="1"/>
    <col min="2" max="7" width="8.6640625" style="366" customWidth="1"/>
    <col min="8" max="8" width="32.6640625" style="366" customWidth="1"/>
    <col min="9" max="9" width="8.6640625" style="366" customWidth="1"/>
    <col min="10" max="10" width="32.6640625" style="366" customWidth="1"/>
    <col min="11" max="12" width="8.6640625" style="366" customWidth="1"/>
    <col min="13" max="16384" width="9.109375" style="366"/>
  </cols>
  <sheetData>
    <row r="1" spans="1:44" ht="18.899999999999999" customHeight="1">
      <c r="A1" s="480" t="s">
        <v>187</v>
      </c>
      <c r="B1" s="480"/>
      <c r="C1" s="480"/>
      <c r="D1" s="480"/>
      <c r="E1" s="480"/>
      <c r="F1" s="480"/>
      <c r="G1" s="480"/>
      <c r="H1" s="480"/>
      <c r="I1" s="480"/>
      <c r="J1" s="480"/>
      <c r="K1" s="481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</row>
    <row r="2" spans="1:44" s="369" customFormat="1" ht="21" customHeight="1">
      <c r="A2" s="340"/>
      <c r="B2" s="482" t="s">
        <v>230</v>
      </c>
      <c r="C2" s="462"/>
      <c r="D2" s="462"/>
      <c r="E2" s="462"/>
      <c r="F2" s="340"/>
      <c r="G2" s="340"/>
      <c r="H2" s="340"/>
      <c r="I2" s="340"/>
      <c r="J2" s="340"/>
      <c r="K2" s="133"/>
      <c r="L2" s="133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70"/>
      <c r="AG3" s="370"/>
      <c r="AH3" s="370"/>
      <c r="AI3" s="370"/>
      <c r="AJ3" s="370"/>
      <c r="AK3" s="370"/>
      <c r="AL3" s="370"/>
      <c r="AM3" s="370"/>
      <c r="AN3" s="365"/>
      <c r="AO3" s="365"/>
      <c r="AP3" s="365"/>
      <c r="AQ3" s="365"/>
      <c r="AR3" s="365"/>
    </row>
    <row r="4" spans="1:44" s="369" customFormat="1" ht="21" customHeight="1">
      <c r="A4" s="340"/>
      <c r="B4" s="340" t="s">
        <v>5</v>
      </c>
      <c r="C4" s="340" t="s">
        <v>20</v>
      </c>
      <c r="D4" s="340" t="s">
        <v>5</v>
      </c>
      <c r="E4" s="340" t="s">
        <v>22</v>
      </c>
      <c r="F4" s="133"/>
      <c r="G4" s="340" t="s">
        <v>37</v>
      </c>
      <c r="H4" s="340" t="s">
        <v>24</v>
      </c>
      <c r="I4" s="340" t="s">
        <v>21</v>
      </c>
      <c r="J4" s="340" t="s">
        <v>24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71"/>
      <c r="AG4" s="371"/>
      <c r="AH4" s="371"/>
      <c r="AI4" s="371"/>
      <c r="AJ4" s="371"/>
      <c r="AK4" s="371"/>
      <c r="AL4" s="371"/>
      <c r="AM4" s="371"/>
      <c r="AN4" s="368"/>
      <c r="AO4" s="368"/>
      <c r="AP4" s="368"/>
      <c r="AQ4" s="368"/>
      <c r="AR4" s="368"/>
    </row>
    <row r="5" spans="1:44" ht="21" customHeight="1">
      <c r="A5" s="339"/>
      <c r="B5" s="85"/>
      <c r="C5" s="85"/>
      <c r="D5" s="339"/>
      <c r="E5" s="339"/>
      <c r="F5" s="85"/>
      <c r="G5" s="85"/>
      <c r="H5" s="126"/>
      <c r="I5" s="167"/>
      <c r="J5" s="336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70"/>
      <c r="AG5" s="370"/>
      <c r="AH5" s="370"/>
      <c r="AI5" s="370"/>
      <c r="AJ5" s="370"/>
      <c r="AK5" s="370"/>
      <c r="AL5" s="370"/>
      <c r="AM5" s="370"/>
      <c r="AN5" s="365"/>
      <c r="AO5" s="365"/>
      <c r="AP5" s="365"/>
      <c r="AQ5" s="365"/>
      <c r="AR5" s="365"/>
    </row>
    <row r="6" spans="1:44" s="369" customFormat="1" ht="21" customHeight="1">
      <c r="A6" s="340">
        <v>1</v>
      </c>
      <c r="B6" s="127">
        <v>0.12</v>
      </c>
      <c r="C6" s="127">
        <v>19.170000000000002</v>
      </c>
      <c r="D6" s="90">
        <v>0</v>
      </c>
      <c r="E6" s="90">
        <v>0</v>
      </c>
      <c r="F6" s="91"/>
      <c r="G6" s="127">
        <v>2.4700000000000002</v>
      </c>
      <c r="H6" s="128">
        <v>2003</v>
      </c>
      <c r="I6" s="194">
        <v>0</v>
      </c>
      <c r="J6" s="329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71"/>
      <c r="AG6" s="371"/>
      <c r="AH6" s="371"/>
      <c r="AI6" s="371"/>
      <c r="AJ6" s="371"/>
      <c r="AK6" s="371"/>
      <c r="AL6" s="371"/>
      <c r="AM6" s="371"/>
      <c r="AN6" s="368"/>
      <c r="AO6" s="368"/>
      <c r="AP6" s="368"/>
      <c r="AQ6" s="368"/>
      <c r="AR6" s="368"/>
    </row>
    <row r="7" spans="1:44" ht="21" customHeight="1">
      <c r="A7" s="339">
        <v>2</v>
      </c>
      <c r="B7" s="129">
        <v>0.25</v>
      </c>
      <c r="C7" s="129">
        <v>19.3</v>
      </c>
      <c r="D7" s="97">
        <v>0</v>
      </c>
      <c r="E7" s="97">
        <v>0</v>
      </c>
      <c r="F7" s="85"/>
      <c r="G7" s="129">
        <v>2</v>
      </c>
      <c r="H7" s="130">
        <v>1884</v>
      </c>
      <c r="I7" s="167">
        <v>0</v>
      </c>
      <c r="J7" s="335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70"/>
      <c r="AG7" s="370"/>
      <c r="AH7" s="370"/>
      <c r="AI7" s="370"/>
      <c r="AJ7" s="370"/>
      <c r="AK7" s="370"/>
      <c r="AL7" s="370"/>
      <c r="AM7" s="370"/>
      <c r="AN7" s="365"/>
      <c r="AO7" s="365"/>
      <c r="AP7" s="365"/>
      <c r="AQ7" s="365"/>
      <c r="AR7" s="365"/>
    </row>
    <row r="8" spans="1:44" s="369" customFormat="1" ht="21" customHeight="1">
      <c r="A8" s="340">
        <v>3</v>
      </c>
      <c r="B8" s="127">
        <v>0.37</v>
      </c>
      <c r="C8" s="127">
        <v>19.420000000000002</v>
      </c>
      <c r="D8" s="90">
        <v>0</v>
      </c>
      <c r="E8" s="90">
        <v>0</v>
      </c>
      <c r="F8" s="91"/>
      <c r="G8" s="127">
        <v>1.01</v>
      </c>
      <c r="H8" s="128">
        <v>1953</v>
      </c>
      <c r="I8" s="194">
        <v>0</v>
      </c>
      <c r="J8" s="329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71"/>
      <c r="AG8" s="371"/>
      <c r="AH8" s="371"/>
      <c r="AI8" s="371"/>
      <c r="AJ8" s="371"/>
      <c r="AK8" s="371"/>
      <c r="AL8" s="371"/>
      <c r="AM8" s="371"/>
      <c r="AN8" s="368"/>
      <c r="AO8" s="368"/>
      <c r="AP8" s="368"/>
      <c r="AQ8" s="368"/>
      <c r="AR8" s="368"/>
    </row>
    <row r="9" spans="1:44" ht="21" customHeight="1">
      <c r="A9" s="339">
        <v>4</v>
      </c>
      <c r="B9" s="129">
        <v>0.49</v>
      </c>
      <c r="C9" s="129">
        <v>19.54</v>
      </c>
      <c r="D9" s="97">
        <v>0</v>
      </c>
      <c r="E9" s="97">
        <v>0</v>
      </c>
      <c r="F9" s="85"/>
      <c r="G9" s="129">
        <v>3.15</v>
      </c>
      <c r="H9" s="130">
        <v>1924</v>
      </c>
      <c r="I9" s="167">
        <v>0</v>
      </c>
      <c r="J9" s="335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70"/>
      <c r="AG9" s="370"/>
      <c r="AH9" s="370"/>
      <c r="AI9" s="370"/>
      <c r="AJ9" s="370"/>
      <c r="AK9" s="370"/>
      <c r="AL9" s="370"/>
      <c r="AM9" s="370"/>
      <c r="AN9" s="365"/>
      <c r="AO9" s="365"/>
      <c r="AP9" s="365"/>
      <c r="AQ9" s="365"/>
      <c r="AR9" s="365"/>
    </row>
    <row r="10" spans="1:44" s="369" customFormat="1" ht="21" customHeight="1">
      <c r="A10" s="340">
        <v>5</v>
      </c>
      <c r="B10" s="127">
        <v>0.61</v>
      </c>
      <c r="C10" s="127">
        <v>19.66</v>
      </c>
      <c r="D10" s="90">
        <v>0</v>
      </c>
      <c r="E10" s="90">
        <v>0</v>
      </c>
      <c r="F10" s="91"/>
      <c r="G10" s="127">
        <v>1.33</v>
      </c>
      <c r="H10" s="128">
        <v>1895</v>
      </c>
      <c r="I10" s="194">
        <v>0</v>
      </c>
      <c r="J10" s="329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71"/>
      <c r="AG10" s="371"/>
      <c r="AH10" s="371"/>
      <c r="AI10" s="371"/>
      <c r="AJ10" s="371"/>
      <c r="AK10" s="371"/>
      <c r="AL10" s="371"/>
      <c r="AM10" s="371"/>
      <c r="AN10" s="368"/>
      <c r="AO10" s="368"/>
      <c r="AP10" s="368"/>
      <c r="AQ10" s="368"/>
      <c r="AR10" s="368"/>
    </row>
    <row r="11" spans="1:44" ht="21" customHeight="1">
      <c r="A11" s="339"/>
      <c r="B11" s="129"/>
      <c r="C11" s="129"/>
      <c r="D11" s="97"/>
      <c r="E11" s="97"/>
      <c r="F11" s="85"/>
      <c r="G11" s="129"/>
      <c r="H11" s="130"/>
      <c r="I11" s="167"/>
      <c r="J11" s="335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70"/>
      <c r="AG11" s="370"/>
      <c r="AH11" s="370"/>
      <c r="AI11" s="370"/>
      <c r="AJ11" s="370"/>
      <c r="AK11" s="370"/>
      <c r="AL11" s="370"/>
      <c r="AM11" s="370"/>
      <c r="AN11" s="365"/>
      <c r="AO11" s="365"/>
      <c r="AP11" s="365"/>
      <c r="AQ11" s="365"/>
      <c r="AR11" s="365"/>
    </row>
    <row r="12" spans="1:44" s="369" customFormat="1" ht="21" customHeight="1">
      <c r="A12" s="340">
        <v>6</v>
      </c>
      <c r="B12" s="127">
        <v>0.73</v>
      </c>
      <c r="C12" s="127">
        <v>19.78</v>
      </c>
      <c r="D12" s="90">
        <v>0</v>
      </c>
      <c r="E12" s="90">
        <v>0</v>
      </c>
      <c r="F12" s="91"/>
      <c r="G12" s="127">
        <v>2.6</v>
      </c>
      <c r="H12" s="128">
        <v>1998</v>
      </c>
      <c r="I12" s="194">
        <v>0</v>
      </c>
      <c r="J12" s="329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71"/>
      <c r="AG12" s="371"/>
      <c r="AH12" s="371"/>
      <c r="AI12" s="371"/>
      <c r="AJ12" s="371"/>
      <c r="AK12" s="371"/>
      <c r="AL12" s="371"/>
      <c r="AM12" s="371"/>
      <c r="AN12" s="368"/>
      <c r="AO12" s="368"/>
      <c r="AP12" s="368"/>
      <c r="AQ12" s="368"/>
      <c r="AR12" s="368"/>
    </row>
    <row r="13" spans="1:44" ht="21" customHeight="1">
      <c r="A13" s="339">
        <v>7</v>
      </c>
      <c r="B13" s="129">
        <v>0.86</v>
      </c>
      <c r="C13" s="129">
        <v>19.91</v>
      </c>
      <c r="D13" s="97">
        <v>0</v>
      </c>
      <c r="E13" s="97">
        <v>0</v>
      </c>
      <c r="F13" s="85"/>
      <c r="G13" s="129">
        <v>2.25</v>
      </c>
      <c r="H13" s="130">
        <v>1981</v>
      </c>
      <c r="I13" s="167">
        <v>0</v>
      </c>
      <c r="J13" s="335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70"/>
      <c r="AG13" s="370"/>
      <c r="AH13" s="370"/>
      <c r="AI13" s="370"/>
      <c r="AJ13" s="370"/>
      <c r="AK13" s="370"/>
      <c r="AL13" s="370"/>
      <c r="AM13" s="370"/>
      <c r="AN13" s="365"/>
      <c r="AO13" s="365"/>
      <c r="AP13" s="365"/>
      <c r="AQ13" s="365"/>
      <c r="AR13" s="365"/>
    </row>
    <row r="14" spans="1:44" s="369" customFormat="1" ht="21" customHeight="1">
      <c r="A14" s="340">
        <v>8</v>
      </c>
      <c r="B14" s="127">
        <v>0.98</v>
      </c>
      <c r="C14" s="127">
        <v>20.03</v>
      </c>
      <c r="D14" s="90">
        <v>0</v>
      </c>
      <c r="E14" s="90">
        <v>0</v>
      </c>
      <c r="F14" s="91"/>
      <c r="G14" s="127">
        <v>3</v>
      </c>
      <c r="H14" s="128">
        <v>1883</v>
      </c>
      <c r="I14" s="194">
        <v>0</v>
      </c>
      <c r="J14" s="329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71"/>
      <c r="AG14" s="371"/>
      <c r="AH14" s="371"/>
      <c r="AI14" s="371"/>
      <c r="AJ14" s="371"/>
      <c r="AK14" s="371"/>
      <c r="AL14" s="371"/>
      <c r="AM14" s="371"/>
      <c r="AN14" s="368"/>
      <c r="AO14" s="368"/>
      <c r="AP14" s="368"/>
      <c r="AQ14" s="368"/>
      <c r="AR14" s="368"/>
    </row>
    <row r="15" spans="1:44" ht="21" customHeight="1">
      <c r="A15" s="339">
        <v>9</v>
      </c>
      <c r="B15" s="129">
        <v>1.1099999999999999</v>
      </c>
      <c r="C15" s="129">
        <v>20.16</v>
      </c>
      <c r="D15" s="97">
        <v>0</v>
      </c>
      <c r="E15" s="97">
        <v>0</v>
      </c>
      <c r="F15" s="85"/>
      <c r="G15" s="129">
        <v>1.47</v>
      </c>
      <c r="H15" s="130">
        <v>1942</v>
      </c>
      <c r="I15" s="167">
        <v>0</v>
      </c>
      <c r="J15" s="335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70"/>
      <c r="AG15" s="370"/>
      <c r="AH15" s="370"/>
      <c r="AI15" s="370"/>
      <c r="AJ15" s="370"/>
      <c r="AK15" s="370"/>
      <c r="AL15" s="370"/>
      <c r="AM15" s="370"/>
      <c r="AN15" s="365"/>
      <c r="AO15" s="365"/>
      <c r="AP15" s="365"/>
      <c r="AQ15" s="365"/>
      <c r="AR15" s="365"/>
    </row>
    <row r="16" spans="1:44" s="369" customFormat="1" ht="21" customHeight="1">
      <c r="A16" s="340">
        <v>10</v>
      </c>
      <c r="B16" s="127">
        <v>1.22</v>
      </c>
      <c r="C16" s="127">
        <v>20.27</v>
      </c>
      <c r="D16" s="90">
        <v>0</v>
      </c>
      <c r="E16" s="90">
        <v>0</v>
      </c>
      <c r="F16" s="91"/>
      <c r="G16" s="127">
        <v>2.04</v>
      </c>
      <c r="H16" s="128">
        <v>2020</v>
      </c>
      <c r="I16" s="194">
        <v>0</v>
      </c>
      <c r="J16" s="329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71"/>
      <c r="AG16" s="371"/>
      <c r="AH16" s="371"/>
      <c r="AI16" s="371"/>
      <c r="AJ16" s="371"/>
      <c r="AK16" s="371"/>
      <c r="AL16" s="371"/>
      <c r="AM16" s="371"/>
      <c r="AN16" s="368"/>
      <c r="AO16" s="368"/>
      <c r="AP16" s="368"/>
      <c r="AQ16" s="368"/>
      <c r="AR16" s="368"/>
    </row>
    <row r="17" spans="1:44" ht="21" customHeight="1">
      <c r="A17" s="339"/>
      <c r="B17" s="129"/>
      <c r="C17" s="129"/>
      <c r="D17" s="97"/>
      <c r="E17" s="97"/>
      <c r="F17" s="85"/>
      <c r="G17" s="129"/>
      <c r="H17" s="130"/>
      <c r="I17" s="167"/>
      <c r="J17" s="335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70"/>
      <c r="AG17" s="370"/>
      <c r="AH17" s="370"/>
      <c r="AI17" s="370"/>
      <c r="AJ17" s="370"/>
      <c r="AK17" s="370"/>
      <c r="AL17" s="370"/>
      <c r="AM17" s="370"/>
      <c r="AN17" s="365"/>
      <c r="AO17" s="365"/>
      <c r="AP17" s="365"/>
      <c r="AQ17" s="365"/>
      <c r="AR17" s="365"/>
    </row>
    <row r="18" spans="1:44" s="369" customFormat="1" ht="21" customHeight="1">
      <c r="A18" s="340">
        <v>11</v>
      </c>
      <c r="B18" s="127">
        <v>1.3399999999999999</v>
      </c>
      <c r="C18" s="127">
        <v>20.39</v>
      </c>
      <c r="D18" s="90">
        <v>0</v>
      </c>
      <c r="E18" s="90">
        <v>0</v>
      </c>
      <c r="F18" s="91"/>
      <c r="G18" s="127">
        <v>1.88</v>
      </c>
      <c r="H18" s="128">
        <v>1941</v>
      </c>
      <c r="I18" s="194">
        <v>0</v>
      </c>
      <c r="J18" s="329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71"/>
      <c r="AG18" s="371"/>
      <c r="AH18" s="371"/>
      <c r="AI18" s="371"/>
      <c r="AJ18" s="371"/>
      <c r="AK18" s="371"/>
      <c r="AL18" s="371"/>
      <c r="AM18" s="371"/>
      <c r="AN18" s="368"/>
      <c r="AO18" s="368"/>
      <c r="AP18" s="368"/>
      <c r="AQ18" s="368"/>
      <c r="AR18" s="368"/>
    </row>
    <row r="19" spans="1:44" ht="21" customHeight="1">
      <c r="A19" s="339">
        <v>12</v>
      </c>
      <c r="B19" s="129">
        <v>1.46</v>
      </c>
      <c r="C19" s="129">
        <v>20.51</v>
      </c>
      <c r="D19" s="97">
        <v>0</v>
      </c>
      <c r="E19" s="97">
        <v>0</v>
      </c>
      <c r="F19" s="85"/>
      <c r="G19" s="129">
        <v>2.1</v>
      </c>
      <c r="H19" s="130">
        <v>1900</v>
      </c>
      <c r="I19" s="167">
        <v>0</v>
      </c>
      <c r="J19" s="335"/>
      <c r="K19" s="193"/>
      <c r="L19" s="34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70"/>
      <c r="AG19" s="370"/>
      <c r="AH19" s="370"/>
      <c r="AI19" s="370"/>
      <c r="AJ19" s="370"/>
      <c r="AK19" s="370"/>
      <c r="AL19" s="370"/>
      <c r="AM19" s="370"/>
      <c r="AN19" s="365"/>
      <c r="AO19" s="365"/>
      <c r="AP19" s="365"/>
      <c r="AQ19" s="365"/>
      <c r="AR19" s="365"/>
    </row>
    <row r="20" spans="1:44" s="369" customFormat="1" ht="21" customHeight="1">
      <c r="A20" s="340">
        <v>13</v>
      </c>
      <c r="B20" s="127">
        <v>1.57</v>
      </c>
      <c r="C20" s="127">
        <v>20.62</v>
      </c>
      <c r="D20" s="90">
        <v>0</v>
      </c>
      <c r="E20" s="90">
        <v>0</v>
      </c>
      <c r="F20" s="91"/>
      <c r="G20" s="127">
        <v>1.5</v>
      </c>
      <c r="H20" s="128">
        <v>1920</v>
      </c>
      <c r="I20" s="194">
        <v>0</v>
      </c>
      <c r="J20" s="329"/>
      <c r="K20" s="133"/>
      <c r="L20" s="34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71"/>
      <c r="AG20" s="371"/>
      <c r="AH20" s="371"/>
      <c r="AI20" s="371"/>
      <c r="AJ20" s="371"/>
      <c r="AK20" s="371"/>
      <c r="AL20" s="371"/>
      <c r="AM20" s="371"/>
      <c r="AN20" s="368"/>
      <c r="AO20" s="368"/>
      <c r="AP20" s="368"/>
      <c r="AQ20" s="368"/>
      <c r="AR20" s="368"/>
    </row>
    <row r="21" spans="1:44" ht="21" customHeight="1">
      <c r="A21" s="339">
        <v>14</v>
      </c>
      <c r="B21" s="129">
        <v>1.69</v>
      </c>
      <c r="C21" s="129">
        <v>20.740000000000002</v>
      </c>
      <c r="D21" s="97">
        <v>0</v>
      </c>
      <c r="E21" s="97">
        <v>0</v>
      </c>
      <c r="F21" s="85"/>
      <c r="G21" s="129">
        <v>1.94</v>
      </c>
      <c r="H21" s="130">
        <v>1911</v>
      </c>
      <c r="I21" s="167">
        <v>0</v>
      </c>
      <c r="J21" s="335"/>
      <c r="K21" s="193"/>
      <c r="L21" s="34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70"/>
      <c r="AG21" s="370"/>
      <c r="AH21" s="370"/>
      <c r="AI21" s="370"/>
      <c r="AJ21" s="370"/>
      <c r="AK21" s="370"/>
      <c r="AL21" s="370"/>
      <c r="AM21" s="370"/>
      <c r="AN21" s="365"/>
      <c r="AO21" s="365"/>
      <c r="AP21" s="365"/>
      <c r="AQ21" s="365"/>
      <c r="AR21" s="365"/>
    </row>
    <row r="22" spans="1:44" s="369" customFormat="1" ht="21" customHeight="1">
      <c r="A22" s="340">
        <v>15</v>
      </c>
      <c r="B22" s="127">
        <v>1.81</v>
      </c>
      <c r="C22" s="127">
        <v>20.86</v>
      </c>
      <c r="D22" s="90">
        <v>0</v>
      </c>
      <c r="E22" s="90">
        <v>0</v>
      </c>
      <c r="F22" s="91"/>
      <c r="G22" s="127">
        <v>1.7</v>
      </c>
      <c r="H22" s="128">
        <v>1924</v>
      </c>
      <c r="I22" s="194">
        <v>0</v>
      </c>
      <c r="J22" s="329"/>
      <c r="K22" s="133"/>
      <c r="L22" s="34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71"/>
      <c r="AG22" s="371"/>
      <c r="AH22" s="371"/>
      <c r="AI22" s="371"/>
      <c r="AJ22" s="371"/>
      <c r="AK22" s="371"/>
      <c r="AL22" s="371"/>
      <c r="AM22" s="371"/>
      <c r="AN22" s="368"/>
      <c r="AO22" s="368"/>
      <c r="AP22" s="368"/>
      <c r="AQ22" s="368"/>
      <c r="AR22" s="368"/>
    </row>
    <row r="23" spans="1:44" ht="21" customHeight="1">
      <c r="A23" s="339"/>
      <c r="B23" s="129"/>
      <c r="C23" s="129"/>
      <c r="D23" s="97"/>
      <c r="E23" s="97"/>
      <c r="F23" s="85"/>
      <c r="G23" s="129"/>
      <c r="H23" s="130"/>
      <c r="I23" s="167"/>
      <c r="J23" s="335"/>
      <c r="K23" s="193"/>
      <c r="L23" s="34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70"/>
      <c r="AG23" s="370"/>
      <c r="AH23" s="370"/>
      <c r="AI23" s="370"/>
      <c r="AJ23" s="370"/>
      <c r="AK23" s="370"/>
      <c r="AL23" s="370"/>
      <c r="AM23" s="370"/>
      <c r="AN23" s="365"/>
      <c r="AO23" s="365"/>
      <c r="AP23" s="365"/>
      <c r="AQ23" s="365"/>
      <c r="AR23" s="365"/>
    </row>
    <row r="24" spans="1:44" s="369" customFormat="1" ht="21" customHeight="1">
      <c r="A24" s="340">
        <v>16</v>
      </c>
      <c r="B24" s="127">
        <v>1.9300000000000002</v>
      </c>
      <c r="C24" s="127">
        <v>20.98</v>
      </c>
      <c r="D24" s="90">
        <v>0</v>
      </c>
      <c r="E24" s="90">
        <v>0</v>
      </c>
      <c r="F24" s="91"/>
      <c r="G24" s="127">
        <v>1.05</v>
      </c>
      <c r="H24" s="128">
        <v>1935</v>
      </c>
      <c r="I24" s="194">
        <v>0</v>
      </c>
      <c r="J24" s="329"/>
      <c r="K24" s="133"/>
      <c r="L24" s="34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71"/>
      <c r="AG24" s="371"/>
      <c r="AH24" s="371"/>
      <c r="AI24" s="371"/>
      <c r="AJ24" s="371"/>
      <c r="AK24" s="371"/>
      <c r="AL24" s="371"/>
      <c r="AM24" s="371"/>
      <c r="AN24" s="368"/>
      <c r="AO24" s="368"/>
      <c r="AP24" s="368"/>
      <c r="AQ24" s="368"/>
      <c r="AR24" s="368"/>
    </row>
    <row r="25" spans="1:44" ht="21" customHeight="1">
      <c r="A25" s="339">
        <v>17</v>
      </c>
      <c r="B25" s="129">
        <v>2.0500000000000003</v>
      </c>
      <c r="C25" s="129">
        <v>21.1</v>
      </c>
      <c r="D25" s="97">
        <v>0</v>
      </c>
      <c r="E25" s="97">
        <v>0</v>
      </c>
      <c r="F25" s="85"/>
      <c r="G25" s="129">
        <v>1.1299999999999999</v>
      </c>
      <c r="H25" s="130">
        <v>1914</v>
      </c>
      <c r="I25" s="167">
        <v>0</v>
      </c>
      <c r="J25" s="335"/>
      <c r="K25" s="193"/>
      <c r="L25" s="34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70"/>
      <c r="AG25" s="370"/>
      <c r="AH25" s="370"/>
      <c r="AI25" s="370"/>
      <c r="AJ25" s="370"/>
      <c r="AK25" s="370"/>
      <c r="AL25" s="370"/>
      <c r="AM25" s="370"/>
      <c r="AN25" s="365"/>
      <c r="AO25" s="365"/>
      <c r="AP25" s="365"/>
      <c r="AQ25" s="365"/>
      <c r="AR25" s="365"/>
    </row>
    <row r="26" spans="1:44" s="369" customFormat="1" ht="21" customHeight="1">
      <c r="A26" s="340">
        <v>18</v>
      </c>
      <c r="B26" s="127">
        <v>2.16</v>
      </c>
      <c r="C26" s="127">
        <v>21.21</v>
      </c>
      <c r="D26" s="90">
        <v>0</v>
      </c>
      <c r="E26" s="90">
        <v>0</v>
      </c>
      <c r="F26" s="91"/>
      <c r="G26" s="127">
        <v>1.96</v>
      </c>
      <c r="H26" s="131">
        <v>1937</v>
      </c>
      <c r="I26" s="194">
        <v>0</v>
      </c>
      <c r="J26" s="329"/>
      <c r="K26" s="133"/>
      <c r="L26" s="34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71"/>
      <c r="AG26" s="371"/>
      <c r="AH26" s="371"/>
      <c r="AI26" s="371"/>
      <c r="AJ26" s="371"/>
      <c r="AK26" s="371"/>
      <c r="AL26" s="371"/>
      <c r="AM26" s="371"/>
      <c r="AN26" s="368"/>
      <c r="AO26" s="368"/>
      <c r="AP26" s="368"/>
      <c r="AQ26" s="368"/>
      <c r="AR26" s="368"/>
    </row>
    <row r="27" spans="1:44" ht="21" customHeight="1">
      <c r="A27" s="339">
        <v>19</v>
      </c>
      <c r="B27" s="129">
        <v>2.2800000000000002</v>
      </c>
      <c r="C27" s="129">
        <v>21.330000000000002</v>
      </c>
      <c r="D27" s="97">
        <v>0</v>
      </c>
      <c r="E27" s="97">
        <v>0</v>
      </c>
      <c r="F27" s="85"/>
      <c r="G27" s="129">
        <v>2.34</v>
      </c>
      <c r="H27" s="130">
        <v>1947</v>
      </c>
      <c r="I27" s="167">
        <v>0</v>
      </c>
      <c r="J27" s="335"/>
      <c r="K27" s="193"/>
      <c r="L27" s="34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70"/>
      <c r="AG27" s="370"/>
      <c r="AH27" s="370"/>
      <c r="AI27" s="370"/>
      <c r="AJ27" s="370"/>
      <c r="AK27" s="370"/>
      <c r="AL27" s="370"/>
      <c r="AM27" s="370"/>
      <c r="AN27" s="365"/>
      <c r="AO27" s="365"/>
      <c r="AP27" s="365"/>
      <c r="AQ27" s="365"/>
      <c r="AR27" s="365"/>
    </row>
    <row r="28" spans="1:44" s="369" customFormat="1" ht="21" customHeight="1">
      <c r="A28" s="340">
        <v>20</v>
      </c>
      <c r="B28" s="127">
        <v>2.39</v>
      </c>
      <c r="C28" s="127">
        <v>21.44</v>
      </c>
      <c r="D28" s="90">
        <v>0</v>
      </c>
      <c r="E28" s="90">
        <v>0</v>
      </c>
      <c r="F28" s="91"/>
      <c r="G28" s="127">
        <v>1.83</v>
      </c>
      <c r="H28" s="128">
        <v>2007</v>
      </c>
      <c r="I28" s="194">
        <v>0</v>
      </c>
      <c r="J28" s="329"/>
      <c r="K28" s="133"/>
      <c r="L28" s="34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71"/>
      <c r="AG28" s="371"/>
      <c r="AH28" s="371"/>
      <c r="AI28" s="371"/>
      <c r="AJ28" s="371"/>
      <c r="AK28" s="371"/>
      <c r="AL28" s="371"/>
      <c r="AM28" s="371"/>
      <c r="AN28" s="368"/>
      <c r="AO28" s="368"/>
      <c r="AP28" s="368"/>
      <c r="AQ28" s="368"/>
      <c r="AR28" s="368"/>
    </row>
    <row r="29" spans="1:44" ht="21" customHeight="1">
      <c r="A29" s="339"/>
      <c r="B29" s="129"/>
      <c r="C29" s="129"/>
      <c r="D29" s="97"/>
      <c r="E29" s="97"/>
      <c r="F29" s="85"/>
      <c r="G29" s="129"/>
      <c r="H29" s="130"/>
      <c r="I29" s="167"/>
      <c r="J29" s="335"/>
      <c r="K29" s="193"/>
      <c r="L29" s="34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70"/>
      <c r="AG29" s="370"/>
      <c r="AH29" s="370"/>
      <c r="AI29" s="370"/>
      <c r="AJ29" s="370"/>
      <c r="AK29" s="370"/>
      <c r="AL29" s="370"/>
      <c r="AM29" s="370"/>
      <c r="AN29" s="365"/>
      <c r="AO29" s="365"/>
      <c r="AP29" s="365"/>
      <c r="AQ29" s="365"/>
      <c r="AR29" s="365"/>
    </row>
    <row r="30" spans="1:44" s="369" customFormat="1" ht="21" customHeight="1">
      <c r="A30" s="340">
        <v>21</v>
      </c>
      <c r="B30" s="127">
        <v>2.5</v>
      </c>
      <c r="C30" s="127">
        <v>21.55</v>
      </c>
      <c r="D30" s="90">
        <v>0</v>
      </c>
      <c r="E30" s="90">
        <v>0</v>
      </c>
      <c r="F30" s="91"/>
      <c r="G30" s="127">
        <v>2.57</v>
      </c>
      <c r="H30" s="128">
        <v>1959</v>
      </c>
      <c r="I30" s="194">
        <v>0</v>
      </c>
      <c r="J30" s="329"/>
      <c r="K30" s="133"/>
      <c r="L30" s="34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71"/>
      <c r="AG30" s="371"/>
      <c r="AH30" s="371"/>
      <c r="AI30" s="371"/>
      <c r="AJ30" s="371"/>
      <c r="AK30" s="371"/>
      <c r="AL30" s="371"/>
      <c r="AM30" s="371"/>
      <c r="AN30" s="368"/>
      <c r="AO30" s="368"/>
      <c r="AP30" s="368"/>
      <c r="AQ30" s="368"/>
      <c r="AR30" s="368"/>
    </row>
    <row r="31" spans="1:44" ht="21" customHeight="1">
      <c r="A31" s="339">
        <v>22</v>
      </c>
      <c r="B31" s="129">
        <v>2.61</v>
      </c>
      <c r="C31" s="129">
        <v>21.66</v>
      </c>
      <c r="D31" s="97">
        <v>0</v>
      </c>
      <c r="E31" s="97">
        <v>0</v>
      </c>
      <c r="F31" s="85"/>
      <c r="G31" s="129">
        <v>3.35</v>
      </c>
      <c r="H31" s="130">
        <v>1883</v>
      </c>
      <c r="I31" s="167">
        <v>0</v>
      </c>
      <c r="J31" s="335"/>
      <c r="K31" s="193"/>
      <c r="L31" s="34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70"/>
      <c r="AG31" s="370"/>
      <c r="AH31" s="370"/>
      <c r="AI31" s="370"/>
      <c r="AJ31" s="370"/>
      <c r="AK31" s="370"/>
      <c r="AL31" s="370"/>
      <c r="AM31" s="370"/>
      <c r="AN31" s="365"/>
      <c r="AO31" s="365"/>
      <c r="AP31" s="365"/>
      <c r="AQ31" s="365"/>
      <c r="AR31" s="365"/>
    </row>
    <row r="32" spans="1:44" s="369" customFormat="1" ht="21" customHeight="1">
      <c r="A32" s="340">
        <v>23</v>
      </c>
      <c r="B32" s="127">
        <v>2.6999999999999997</v>
      </c>
      <c r="C32" s="127">
        <v>21.75</v>
      </c>
      <c r="D32" s="90">
        <v>0</v>
      </c>
      <c r="E32" s="90">
        <v>0</v>
      </c>
      <c r="F32" s="91"/>
      <c r="G32" s="127">
        <v>1.45</v>
      </c>
      <c r="H32" s="128">
        <v>1975</v>
      </c>
      <c r="I32" s="194">
        <v>0</v>
      </c>
      <c r="J32" s="329"/>
      <c r="K32" s="133"/>
      <c r="L32" s="34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71"/>
      <c r="AG32" s="371"/>
      <c r="AH32" s="371"/>
      <c r="AI32" s="371"/>
      <c r="AJ32" s="371"/>
      <c r="AK32" s="371"/>
      <c r="AL32" s="371"/>
      <c r="AM32" s="371"/>
      <c r="AN32" s="368"/>
      <c r="AO32" s="368"/>
      <c r="AP32" s="368"/>
      <c r="AQ32" s="368"/>
      <c r="AR32" s="368"/>
    </row>
    <row r="33" spans="1:44" ht="21" customHeight="1">
      <c r="A33" s="339">
        <v>24</v>
      </c>
      <c r="B33" s="129">
        <v>2.8</v>
      </c>
      <c r="C33" s="129">
        <v>21.85</v>
      </c>
      <c r="D33" s="97">
        <v>0</v>
      </c>
      <c r="E33" s="97">
        <v>0</v>
      </c>
      <c r="F33" s="85"/>
      <c r="G33" s="129">
        <v>1.33</v>
      </c>
      <c r="H33" s="438" t="s">
        <v>390</v>
      </c>
      <c r="I33" s="167">
        <v>0</v>
      </c>
      <c r="J33" s="335"/>
      <c r="K33" s="193"/>
      <c r="L33" s="34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70"/>
      <c r="AG33" s="370"/>
      <c r="AH33" s="370"/>
      <c r="AI33" s="370"/>
      <c r="AJ33" s="370"/>
      <c r="AK33" s="370"/>
      <c r="AL33" s="370"/>
      <c r="AM33" s="370"/>
      <c r="AN33" s="365"/>
      <c r="AO33" s="365"/>
      <c r="AP33" s="365"/>
      <c r="AQ33" s="365"/>
      <c r="AR33" s="365"/>
    </row>
    <row r="34" spans="1:44" s="369" customFormat="1" ht="21" customHeight="1">
      <c r="A34" s="340">
        <v>25</v>
      </c>
      <c r="B34" s="127">
        <v>2.8899999999999997</v>
      </c>
      <c r="C34" s="127">
        <v>21.94</v>
      </c>
      <c r="D34" s="90">
        <v>0</v>
      </c>
      <c r="E34" s="90">
        <v>0</v>
      </c>
      <c r="F34" s="91"/>
      <c r="G34" s="127">
        <v>1.79</v>
      </c>
      <c r="H34" s="128">
        <v>1985</v>
      </c>
      <c r="I34" s="194">
        <v>0</v>
      </c>
      <c r="J34" s="329"/>
      <c r="K34" s="133"/>
      <c r="L34" s="34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71"/>
      <c r="AG34" s="371"/>
      <c r="AH34" s="371"/>
      <c r="AI34" s="371"/>
      <c r="AJ34" s="371"/>
      <c r="AK34" s="371"/>
      <c r="AL34" s="371"/>
      <c r="AM34" s="371"/>
      <c r="AN34" s="368"/>
      <c r="AO34" s="368"/>
      <c r="AP34" s="368"/>
      <c r="AQ34" s="368"/>
      <c r="AR34" s="368"/>
    </row>
    <row r="35" spans="1:44" ht="21" customHeight="1">
      <c r="A35" s="339"/>
      <c r="B35" s="129"/>
      <c r="C35" s="129"/>
      <c r="D35" s="97"/>
      <c r="E35" s="97"/>
      <c r="F35" s="85"/>
      <c r="G35" s="129"/>
      <c r="H35" s="130"/>
      <c r="I35" s="167"/>
      <c r="J35" s="335"/>
      <c r="K35" s="193"/>
      <c r="L35" s="34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70"/>
      <c r="AG35" s="370"/>
      <c r="AH35" s="370"/>
      <c r="AI35" s="370"/>
      <c r="AJ35" s="370"/>
      <c r="AK35" s="370"/>
      <c r="AL35" s="370"/>
      <c r="AM35" s="370"/>
      <c r="AN35" s="365"/>
      <c r="AO35" s="365"/>
      <c r="AP35" s="365"/>
      <c r="AQ35" s="365"/>
      <c r="AR35" s="365"/>
    </row>
    <row r="36" spans="1:44" s="369" customFormat="1" ht="21" customHeight="1">
      <c r="A36" s="340">
        <v>26</v>
      </c>
      <c r="B36" s="127">
        <v>2.9799999999999995</v>
      </c>
      <c r="C36" s="127">
        <v>22.03</v>
      </c>
      <c r="D36" s="90">
        <v>0</v>
      </c>
      <c r="E36" s="90">
        <v>0</v>
      </c>
      <c r="F36" s="91"/>
      <c r="G36" s="127">
        <v>1.82</v>
      </c>
      <c r="H36" s="128">
        <v>1921</v>
      </c>
      <c r="I36" s="194">
        <v>0</v>
      </c>
      <c r="J36" s="329"/>
      <c r="K36" s="133"/>
      <c r="L36" s="34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71"/>
      <c r="AG36" s="371"/>
      <c r="AH36" s="371"/>
      <c r="AI36" s="371"/>
      <c r="AJ36" s="371"/>
      <c r="AK36" s="371"/>
      <c r="AL36" s="371"/>
      <c r="AM36" s="371"/>
      <c r="AN36" s="368"/>
      <c r="AO36" s="368"/>
      <c r="AP36" s="368"/>
      <c r="AQ36" s="368"/>
      <c r="AR36" s="368"/>
    </row>
    <row r="37" spans="1:44" ht="21" customHeight="1">
      <c r="A37" s="339">
        <v>27</v>
      </c>
      <c r="B37" s="129">
        <v>3.0699999999999994</v>
      </c>
      <c r="C37" s="129">
        <v>22.12</v>
      </c>
      <c r="D37" s="97">
        <v>0</v>
      </c>
      <c r="E37" s="97">
        <v>0</v>
      </c>
      <c r="F37" s="85"/>
      <c r="G37" s="129">
        <v>3.14</v>
      </c>
      <c r="H37" s="130">
        <v>2018</v>
      </c>
      <c r="I37" s="167">
        <v>0</v>
      </c>
      <c r="J37" s="335"/>
      <c r="K37" s="193"/>
      <c r="L37" s="34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70"/>
      <c r="AG37" s="370"/>
      <c r="AH37" s="370"/>
      <c r="AI37" s="370"/>
      <c r="AJ37" s="370"/>
      <c r="AK37" s="370"/>
      <c r="AL37" s="370"/>
      <c r="AM37" s="370"/>
      <c r="AN37" s="365"/>
      <c r="AO37" s="365"/>
      <c r="AP37" s="365"/>
      <c r="AQ37" s="365"/>
      <c r="AR37" s="365"/>
    </row>
    <row r="38" spans="1:44" s="369" customFormat="1" ht="21" customHeight="1">
      <c r="A38" s="340">
        <v>28</v>
      </c>
      <c r="B38" s="127">
        <v>3.1599999999999993</v>
      </c>
      <c r="C38" s="127">
        <v>22.21</v>
      </c>
      <c r="D38" s="90">
        <v>0</v>
      </c>
      <c r="E38" s="90">
        <v>0</v>
      </c>
      <c r="F38" s="91"/>
      <c r="G38" s="127">
        <v>4.4000000000000004</v>
      </c>
      <c r="H38" s="128">
        <v>1975</v>
      </c>
      <c r="I38" s="194">
        <v>0</v>
      </c>
      <c r="J38" s="329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71"/>
      <c r="AG38" s="371"/>
      <c r="AH38" s="371"/>
      <c r="AI38" s="371"/>
      <c r="AJ38" s="371"/>
      <c r="AK38" s="371"/>
      <c r="AL38" s="371"/>
      <c r="AM38" s="371"/>
      <c r="AN38" s="368"/>
      <c r="AO38" s="368"/>
      <c r="AP38" s="368"/>
      <c r="AQ38" s="368"/>
      <c r="AR38" s="368"/>
    </row>
    <row r="39" spans="1:44" ht="21" customHeight="1">
      <c r="A39" s="339">
        <v>29</v>
      </c>
      <c r="B39" s="129">
        <v>3.2499999999999991</v>
      </c>
      <c r="C39" s="129">
        <v>22.3</v>
      </c>
      <c r="D39" s="97">
        <v>0</v>
      </c>
      <c r="E39" s="97">
        <v>0</v>
      </c>
      <c r="F39" s="85"/>
      <c r="G39" s="129">
        <v>0.9</v>
      </c>
      <c r="H39" s="130">
        <v>1970</v>
      </c>
      <c r="I39" s="167">
        <v>0</v>
      </c>
      <c r="J39" s="335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70"/>
      <c r="AG39" s="370"/>
      <c r="AH39" s="370"/>
      <c r="AI39" s="370"/>
      <c r="AJ39" s="370"/>
      <c r="AK39" s="370"/>
      <c r="AL39" s="370"/>
      <c r="AM39" s="370"/>
      <c r="AN39" s="365"/>
      <c r="AO39" s="365"/>
      <c r="AP39" s="365"/>
      <c r="AQ39" s="365"/>
      <c r="AR39" s="365"/>
    </row>
    <row r="40" spans="1:44" s="369" customFormat="1" ht="21" customHeight="1">
      <c r="A40" s="340">
        <v>30</v>
      </c>
      <c r="B40" s="127">
        <v>3.3499999999999992</v>
      </c>
      <c r="C40" s="127">
        <v>22.4</v>
      </c>
      <c r="D40" s="90">
        <v>0</v>
      </c>
      <c r="E40" s="90">
        <v>0</v>
      </c>
      <c r="F40" s="91"/>
      <c r="G40" s="127">
        <v>1.45</v>
      </c>
      <c r="H40" s="128">
        <v>1881</v>
      </c>
      <c r="I40" s="194">
        <v>0</v>
      </c>
      <c r="J40" s="337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71"/>
      <c r="AG40" s="371"/>
      <c r="AH40" s="371"/>
      <c r="AI40" s="371"/>
      <c r="AJ40" s="371"/>
      <c r="AK40" s="371"/>
      <c r="AL40" s="371"/>
      <c r="AM40" s="371"/>
      <c r="AN40" s="368"/>
      <c r="AO40" s="368"/>
      <c r="AP40" s="368"/>
      <c r="AQ40" s="368"/>
      <c r="AR40" s="368"/>
    </row>
    <row r="41" spans="1:44" ht="21" customHeight="1">
      <c r="A41" s="339"/>
      <c r="B41" s="129"/>
      <c r="C41" s="129"/>
      <c r="D41" s="97"/>
      <c r="E41" s="97"/>
      <c r="F41" s="85"/>
      <c r="G41" s="129"/>
      <c r="H41" s="130"/>
      <c r="I41" s="167"/>
      <c r="J41" s="336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70"/>
      <c r="AG41" s="370"/>
      <c r="AH41" s="370"/>
      <c r="AI41" s="370"/>
      <c r="AJ41" s="370"/>
      <c r="AK41" s="370"/>
      <c r="AL41" s="370"/>
      <c r="AM41" s="370"/>
      <c r="AN41" s="365"/>
      <c r="AO41" s="365"/>
      <c r="AP41" s="365"/>
      <c r="AQ41" s="365"/>
      <c r="AR41" s="365"/>
    </row>
    <row r="42" spans="1:44" s="369" customFormat="1" ht="21" customHeight="1">
      <c r="A42" s="340">
        <v>31</v>
      </c>
      <c r="B42" s="127">
        <v>3.4399999999999991</v>
      </c>
      <c r="C42" s="127">
        <v>22.49</v>
      </c>
      <c r="D42" s="90">
        <v>0</v>
      </c>
      <c r="E42" s="90">
        <v>0</v>
      </c>
      <c r="F42" s="91"/>
      <c r="G42" s="127">
        <v>2.19</v>
      </c>
      <c r="H42" s="128">
        <v>1877</v>
      </c>
      <c r="I42" s="194">
        <v>0</v>
      </c>
      <c r="J42" s="337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71"/>
      <c r="AG42" s="371"/>
      <c r="AH42" s="371"/>
      <c r="AI42" s="371"/>
      <c r="AJ42" s="371"/>
      <c r="AK42" s="371"/>
      <c r="AL42" s="371"/>
      <c r="AM42" s="371"/>
      <c r="AN42" s="368"/>
      <c r="AO42" s="368"/>
      <c r="AP42" s="368"/>
      <c r="AQ42" s="368"/>
      <c r="AR42" s="368"/>
    </row>
    <row r="43" spans="1:44" ht="21" customHeight="1">
      <c r="A43" s="339"/>
      <c r="B43" s="85"/>
      <c r="C43" s="85"/>
      <c r="D43" s="85"/>
      <c r="E43" s="85"/>
      <c r="F43" s="85"/>
      <c r="G43" s="85"/>
      <c r="H43" s="46"/>
      <c r="I43" s="167"/>
      <c r="J43" s="336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70"/>
      <c r="AG43" s="370"/>
      <c r="AH43" s="370"/>
      <c r="AI43" s="370"/>
      <c r="AJ43" s="370"/>
      <c r="AK43" s="370"/>
      <c r="AL43" s="370"/>
      <c r="AM43" s="370"/>
      <c r="AN43" s="365"/>
      <c r="AO43" s="365"/>
      <c r="AP43" s="365"/>
      <c r="AQ43" s="365"/>
      <c r="AR43" s="365"/>
    </row>
    <row r="44" spans="1:44" s="369" customFormat="1" ht="21" customHeight="1">
      <c r="A44" s="340"/>
      <c r="B44" s="340"/>
      <c r="C44" s="340"/>
      <c r="D44" s="340"/>
      <c r="E44" s="340"/>
      <c r="F44" s="340"/>
      <c r="G44" s="91"/>
      <c r="H44" s="340" t="s">
        <v>90</v>
      </c>
      <c r="I44" s="194"/>
      <c r="J44" s="238" t="s">
        <v>91</v>
      </c>
      <c r="K44" s="340"/>
      <c r="L44" s="34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71"/>
      <c r="AG44" s="371"/>
      <c r="AH44" s="371"/>
      <c r="AI44" s="371"/>
      <c r="AJ44" s="371"/>
      <c r="AK44" s="371"/>
      <c r="AL44" s="371"/>
      <c r="AM44" s="371"/>
      <c r="AN44" s="368"/>
      <c r="AO44" s="368"/>
      <c r="AP44" s="368"/>
      <c r="AQ44" s="368"/>
      <c r="AR44" s="368"/>
    </row>
    <row r="45" spans="1:44" ht="21" customHeight="1">
      <c r="A45" s="339"/>
      <c r="B45" s="339"/>
      <c r="C45" s="339"/>
      <c r="D45" s="339"/>
      <c r="E45" s="339"/>
      <c r="F45" s="339"/>
      <c r="G45" s="85"/>
      <c r="H45" s="339" t="s">
        <v>4</v>
      </c>
      <c r="I45" s="339"/>
      <c r="J45" s="339" t="s">
        <v>4</v>
      </c>
      <c r="K45" s="339"/>
      <c r="L45" s="34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70"/>
      <c r="AG45" s="370"/>
      <c r="AH45" s="370"/>
      <c r="AI45" s="370"/>
      <c r="AJ45" s="370"/>
      <c r="AK45" s="370"/>
      <c r="AL45" s="370"/>
      <c r="AM45" s="370"/>
      <c r="AN45" s="365"/>
      <c r="AO45" s="365"/>
      <c r="AP45" s="365"/>
      <c r="AQ45" s="365"/>
      <c r="AR45" s="365"/>
    </row>
    <row r="46" spans="1:44" s="369" customFormat="1" ht="21" customHeight="1">
      <c r="A46" s="340"/>
      <c r="B46" s="340"/>
      <c r="C46" s="340"/>
      <c r="D46" s="340"/>
      <c r="E46" s="340"/>
      <c r="F46" s="340"/>
      <c r="G46" s="91"/>
      <c r="H46" s="340" t="s">
        <v>5</v>
      </c>
      <c r="I46" s="340"/>
      <c r="J46" s="340" t="s">
        <v>5</v>
      </c>
      <c r="K46" s="194">
        <v>0</v>
      </c>
      <c r="L46" s="34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1"/>
      <c r="AG46" s="371"/>
      <c r="AH46" s="371"/>
      <c r="AI46" s="371"/>
      <c r="AJ46" s="371"/>
      <c r="AK46" s="371"/>
      <c r="AL46" s="371"/>
      <c r="AM46" s="371"/>
      <c r="AN46" s="368"/>
      <c r="AO46" s="368"/>
      <c r="AP46" s="368"/>
      <c r="AQ46" s="368"/>
      <c r="AR46" s="368"/>
    </row>
    <row r="47" spans="1:44" ht="21" customHeight="1">
      <c r="A47" s="339"/>
      <c r="B47" s="339"/>
      <c r="C47" s="339"/>
      <c r="D47" s="339"/>
      <c r="E47" s="339"/>
      <c r="F47" s="339"/>
      <c r="G47" s="85"/>
      <c r="H47" s="339" t="s">
        <v>89</v>
      </c>
      <c r="I47" s="85"/>
      <c r="J47" s="339" t="s">
        <v>87</v>
      </c>
      <c r="K47" s="167">
        <v>0</v>
      </c>
      <c r="L47" s="34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70"/>
      <c r="AG47" s="370"/>
      <c r="AH47" s="370"/>
      <c r="AI47" s="370"/>
      <c r="AJ47" s="370"/>
      <c r="AK47" s="370"/>
      <c r="AL47" s="370"/>
      <c r="AM47" s="370"/>
      <c r="AN47" s="365"/>
      <c r="AO47" s="365"/>
      <c r="AP47" s="365"/>
      <c r="AQ47" s="365"/>
      <c r="AR47" s="365"/>
    </row>
    <row r="48" spans="1:44" s="369" customFormat="1" ht="21" customHeight="1">
      <c r="A48" s="340"/>
      <c r="B48" s="340"/>
      <c r="C48" s="340"/>
      <c r="D48" s="340"/>
      <c r="E48" s="340"/>
      <c r="F48" s="340"/>
      <c r="G48" s="91"/>
      <c r="H48" s="340" t="s">
        <v>88</v>
      </c>
      <c r="I48" s="91"/>
      <c r="J48" s="340" t="s">
        <v>89</v>
      </c>
      <c r="K48" s="194">
        <v>22.4</v>
      </c>
      <c r="L48" s="34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71"/>
      <c r="AG48" s="371"/>
      <c r="AH48" s="371"/>
      <c r="AI48" s="371"/>
      <c r="AJ48" s="371"/>
      <c r="AK48" s="371"/>
      <c r="AL48" s="371"/>
      <c r="AM48" s="371"/>
      <c r="AN48" s="368"/>
      <c r="AO48" s="368"/>
      <c r="AP48" s="368"/>
      <c r="AQ48" s="368"/>
      <c r="AR48" s="368"/>
    </row>
    <row r="49" spans="1:44" ht="21" customHeight="1">
      <c r="A49" s="339"/>
      <c r="B49" s="339"/>
      <c r="C49" s="339"/>
      <c r="D49" s="339"/>
      <c r="E49" s="339"/>
      <c r="F49" s="339"/>
      <c r="G49" s="85"/>
      <c r="H49" s="339" t="s">
        <v>4</v>
      </c>
      <c r="I49" s="85"/>
      <c r="J49" s="339" t="s">
        <v>4</v>
      </c>
      <c r="K49" s="167"/>
      <c r="L49" s="34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70"/>
      <c r="AG49" s="370"/>
      <c r="AH49" s="370"/>
      <c r="AI49" s="370"/>
      <c r="AJ49" s="370"/>
      <c r="AK49" s="370"/>
      <c r="AL49" s="370"/>
      <c r="AM49" s="370"/>
      <c r="AN49" s="365"/>
      <c r="AO49" s="365"/>
      <c r="AP49" s="365"/>
      <c r="AQ49" s="365"/>
      <c r="AR49" s="365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70"/>
      <c r="AG50" s="370"/>
      <c r="AH50" s="370"/>
      <c r="AI50" s="370"/>
      <c r="AJ50" s="370"/>
      <c r="AK50" s="370"/>
      <c r="AL50" s="370"/>
      <c r="AM50" s="370"/>
      <c r="AN50" s="365"/>
      <c r="AO50" s="365"/>
      <c r="AP50" s="365"/>
      <c r="AQ50" s="365"/>
      <c r="AR50" s="365"/>
    </row>
    <row r="51" spans="1:44" ht="21" customHeight="1">
      <c r="A51" s="341"/>
      <c r="B51" s="341"/>
      <c r="C51" s="341"/>
      <c r="D51" s="341"/>
      <c r="E51" s="341"/>
      <c r="F51" s="132"/>
      <c r="G51" s="341"/>
      <c r="H51" s="196"/>
      <c r="I51" s="341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70"/>
      <c r="AG51" s="370"/>
      <c r="AH51" s="370"/>
      <c r="AI51" s="370"/>
      <c r="AJ51" s="370"/>
      <c r="AK51" s="370"/>
      <c r="AL51" s="370"/>
      <c r="AM51" s="370"/>
      <c r="AN51" s="365"/>
      <c r="AO51" s="365"/>
      <c r="AP51" s="365"/>
      <c r="AQ51" s="365"/>
      <c r="AR51" s="365"/>
    </row>
    <row r="52" spans="1:44" ht="21" customHeight="1">
      <c r="A52" s="341"/>
      <c r="B52" s="341"/>
      <c r="C52" s="341"/>
      <c r="D52" s="341"/>
      <c r="E52" s="341"/>
      <c r="F52" s="132"/>
      <c r="G52" s="341"/>
      <c r="H52" s="196"/>
      <c r="I52" s="341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70"/>
      <c r="AG52" s="370"/>
      <c r="AH52" s="370"/>
      <c r="AI52" s="370"/>
      <c r="AJ52" s="370"/>
      <c r="AK52" s="370"/>
      <c r="AL52" s="370"/>
      <c r="AM52" s="370"/>
      <c r="AN52" s="365"/>
      <c r="AO52" s="365"/>
      <c r="AP52" s="365"/>
      <c r="AQ52" s="365"/>
      <c r="AR52" s="365"/>
    </row>
    <row r="53" spans="1:44" ht="21" customHeight="1">
      <c r="A53" s="341"/>
      <c r="B53" s="341"/>
      <c r="C53" s="341"/>
      <c r="D53" s="341"/>
      <c r="E53" s="341"/>
      <c r="F53" s="132"/>
      <c r="G53" s="341"/>
      <c r="H53" s="196"/>
      <c r="I53" s="341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70"/>
      <c r="AG53" s="370"/>
      <c r="AH53" s="370"/>
      <c r="AI53" s="370"/>
      <c r="AJ53" s="370"/>
      <c r="AK53" s="370"/>
      <c r="AL53" s="370"/>
      <c r="AM53" s="370"/>
      <c r="AN53" s="365"/>
      <c r="AO53" s="365"/>
      <c r="AP53" s="365"/>
      <c r="AQ53" s="365"/>
      <c r="AR53" s="365"/>
    </row>
    <row r="54" spans="1:44" ht="21" customHeight="1">
      <c r="A54" s="341"/>
      <c r="B54" s="341"/>
      <c r="C54" s="341"/>
      <c r="D54" s="341"/>
      <c r="E54" s="341"/>
      <c r="F54" s="132"/>
      <c r="G54" s="341"/>
      <c r="H54" s="196"/>
      <c r="I54" s="341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70"/>
      <c r="AG54" s="370"/>
      <c r="AH54" s="370"/>
      <c r="AI54" s="370"/>
      <c r="AJ54" s="370"/>
      <c r="AK54" s="370"/>
      <c r="AL54" s="370"/>
      <c r="AM54" s="370"/>
      <c r="AN54" s="365"/>
      <c r="AO54" s="365"/>
      <c r="AP54" s="365"/>
      <c r="AQ54" s="365"/>
      <c r="AR54" s="365"/>
    </row>
    <row r="55" spans="1:44" ht="21" customHeight="1">
      <c r="A55" s="341"/>
      <c r="B55" s="341"/>
      <c r="C55" s="341"/>
      <c r="D55" s="341"/>
      <c r="E55" s="341"/>
      <c r="F55" s="132"/>
      <c r="G55" s="341"/>
      <c r="H55" s="196"/>
      <c r="I55" s="341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70"/>
      <c r="AG55" s="370"/>
      <c r="AH55" s="370"/>
      <c r="AI55" s="370"/>
      <c r="AJ55" s="370"/>
      <c r="AK55" s="370"/>
      <c r="AL55" s="370"/>
      <c r="AM55" s="370"/>
      <c r="AN55" s="365"/>
      <c r="AO55" s="365"/>
      <c r="AP55" s="365"/>
      <c r="AQ55" s="365"/>
      <c r="AR55" s="365"/>
    </row>
    <row r="56" spans="1:44" ht="21" customHeight="1">
      <c r="A56" s="341"/>
      <c r="B56" s="341"/>
      <c r="C56" s="341"/>
      <c r="D56" s="341"/>
      <c r="E56" s="341"/>
      <c r="F56" s="132"/>
      <c r="G56" s="341"/>
      <c r="H56" s="196"/>
      <c r="I56" s="341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70"/>
      <c r="AG56" s="370"/>
      <c r="AH56" s="370"/>
      <c r="AI56" s="370"/>
      <c r="AJ56" s="370"/>
      <c r="AK56" s="370"/>
      <c r="AL56" s="370"/>
      <c r="AM56" s="370"/>
      <c r="AN56" s="365"/>
      <c r="AO56" s="365"/>
      <c r="AP56" s="365"/>
      <c r="AQ56" s="365"/>
      <c r="AR56" s="365"/>
    </row>
    <row r="57" spans="1:44" ht="21" customHeight="1">
      <c r="A57" s="341"/>
      <c r="B57" s="341"/>
      <c r="C57" s="341"/>
      <c r="D57" s="341"/>
      <c r="E57" s="341"/>
      <c r="F57" s="132"/>
      <c r="G57" s="341"/>
      <c r="H57" s="196"/>
      <c r="I57" s="341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70"/>
      <c r="AG57" s="370"/>
      <c r="AH57" s="370"/>
      <c r="AI57" s="370"/>
      <c r="AJ57" s="370"/>
      <c r="AK57" s="370"/>
      <c r="AL57" s="370"/>
      <c r="AM57" s="370"/>
      <c r="AN57" s="365"/>
      <c r="AO57" s="365"/>
      <c r="AP57" s="365"/>
      <c r="AQ57" s="365"/>
      <c r="AR57" s="365"/>
    </row>
    <row r="58" spans="1:44" ht="21" customHeight="1">
      <c r="A58" s="341"/>
      <c r="B58" s="341"/>
      <c r="C58" s="341"/>
      <c r="D58" s="341"/>
      <c r="E58" s="341"/>
      <c r="F58" s="132"/>
      <c r="G58" s="341"/>
      <c r="H58" s="196"/>
      <c r="I58" s="341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70"/>
      <c r="AG58" s="370"/>
      <c r="AH58" s="370"/>
      <c r="AI58" s="370"/>
      <c r="AJ58" s="370"/>
      <c r="AK58" s="370"/>
      <c r="AL58" s="370"/>
      <c r="AM58" s="370"/>
      <c r="AN58" s="365"/>
      <c r="AO58" s="365"/>
      <c r="AP58" s="365"/>
      <c r="AQ58" s="365"/>
      <c r="AR58" s="365"/>
    </row>
    <row r="59" spans="1:44" ht="21" customHeight="1">
      <c r="A59" s="341"/>
      <c r="B59" s="341"/>
      <c r="C59" s="341"/>
      <c r="D59" s="341"/>
      <c r="E59" s="341"/>
      <c r="F59" s="132"/>
      <c r="G59" s="341"/>
      <c r="H59" s="196"/>
      <c r="I59" s="341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70"/>
      <c r="AG59" s="370"/>
      <c r="AH59" s="370"/>
      <c r="AI59" s="370"/>
      <c r="AJ59" s="370"/>
      <c r="AK59" s="370"/>
      <c r="AL59" s="370"/>
      <c r="AM59" s="370"/>
      <c r="AN59" s="365"/>
      <c r="AO59" s="365"/>
      <c r="AP59" s="365"/>
      <c r="AQ59" s="365"/>
      <c r="AR59" s="365"/>
    </row>
    <row r="60" spans="1:44" ht="21" customHeight="1">
      <c r="A60" s="341"/>
      <c r="B60" s="341"/>
      <c r="C60" s="341"/>
      <c r="D60" s="341"/>
      <c r="E60" s="341"/>
      <c r="F60" s="132"/>
      <c r="G60" s="341"/>
      <c r="H60" s="196"/>
      <c r="I60" s="341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70"/>
      <c r="AG60" s="370"/>
      <c r="AH60" s="370"/>
      <c r="AI60" s="370"/>
      <c r="AJ60" s="370"/>
      <c r="AK60" s="370"/>
      <c r="AL60" s="370"/>
      <c r="AM60" s="370"/>
      <c r="AN60" s="365"/>
      <c r="AO60" s="365"/>
      <c r="AP60" s="365"/>
      <c r="AQ60" s="365"/>
      <c r="AR60" s="365"/>
    </row>
    <row r="61" spans="1:44" ht="21" customHeight="1">
      <c r="A61" s="341"/>
      <c r="B61" s="341"/>
      <c r="C61" s="341"/>
      <c r="D61" s="341"/>
      <c r="E61" s="341"/>
      <c r="F61" s="132"/>
      <c r="G61" s="341"/>
      <c r="H61" s="196"/>
      <c r="I61" s="341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70"/>
      <c r="AG61" s="370"/>
      <c r="AH61" s="370"/>
      <c r="AI61" s="370"/>
      <c r="AJ61" s="370"/>
      <c r="AK61" s="370"/>
      <c r="AL61" s="370"/>
      <c r="AM61" s="370"/>
      <c r="AN61" s="365"/>
      <c r="AO61" s="365"/>
      <c r="AP61" s="365"/>
      <c r="AQ61" s="365"/>
      <c r="AR61" s="365"/>
    </row>
    <row r="62" spans="1:44" ht="21" customHeight="1">
      <c r="A62" s="341"/>
      <c r="B62" s="341"/>
      <c r="C62" s="341"/>
      <c r="D62" s="341"/>
      <c r="E62" s="341"/>
      <c r="F62" s="132"/>
      <c r="G62" s="341"/>
      <c r="H62" s="196"/>
      <c r="I62" s="341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70"/>
      <c r="AG62" s="370"/>
      <c r="AH62" s="370"/>
      <c r="AI62" s="370"/>
      <c r="AJ62" s="370"/>
      <c r="AK62" s="370"/>
      <c r="AL62" s="370"/>
      <c r="AM62" s="370"/>
      <c r="AN62" s="365"/>
      <c r="AO62" s="365"/>
      <c r="AP62" s="365"/>
      <c r="AQ62" s="365"/>
      <c r="AR62" s="365"/>
    </row>
    <row r="63" spans="1:44" ht="21" customHeight="1">
      <c r="A63" s="341"/>
      <c r="B63" s="341"/>
      <c r="C63" s="341"/>
      <c r="D63" s="341"/>
      <c r="E63" s="341"/>
      <c r="F63" s="132"/>
      <c r="G63" s="341"/>
      <c r="H63" s="196"/>
      <c r="I63" s="341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70"/>
      <c r="AG63" s="370"/>
      <c r="AH63" s="370"/>
      <c r="AI63" s="370"/>
      <c r="AJ63" s="370"/>
      <c r="AK63" s="370"/>
      <c r="AL63" s="370"/>
      <c r="AM63" s="370"/>
      <c r="AN63" s="365"/>
      <c r="AO63" s="365"/>
      <c r="AP63" s="365"/>
      <c r="AQ63" s="365"/>
      <c r="AR63" s="365"/>
    </row>
    <row r="64" spans="1:44" ht="21" customHeight="1">
      <c r="A64" s="341"/>
      <c r="B64" s="341"/>
      <c r="C64" s="341"/>
      <c r="D64" s="341"/>
      <c r="E64" s="341"/>
      <c r="F64" s="132"/>
      <c r="G64" s="341"/>
      <c r="H64" s="196"/>
      <c r="I64" s="341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70"/>
      <c r="AG64" s="370"/>
      <c r="AH64" s="370"/>
      <c r="AI64" s="370"/>
      <c r="AJ64" s="370"/>
      <c r="AK64" s="370"/>
      <c r="AL64" s="370"/>
      <c r="AM64" s="370"/>
      <c r="AN64" s="365"/>
      <c r="AO64" s="365"/>
      <c r="AP64" s="365"/>
      <c r="AQ64" s="365"/>
      <c r="AR64" s="365"/>
    </row>
    <row r="65" spans="1:44" ht="21" customHeight="1">
      <c r="A65" s="341"/>
      <c r="B65" s="341"/>
      <c r="C65" s="341"/>
      <c r="D65" s="341"/>
      <c r="E65" s="341"/>
      <c r="F65" s="132"/>
      <c r="G65" s="341"/>
      <c r="H65" s="196"/>
      <c r="I65" s="341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70"/>
      <c r="AG65" s="370"/>
      <c r="AH65" s="370"/>
      <c r="AI65" s="370"/>
      <c r="AJ65" s="370"/>
      <c r="AK65" s="370"/>
      <c r="AL65" s="370"/>
      <c r="AM65" s="370"/>
      <c r="AN65" s="365"/>
      <c r="AO65" s="365"/>
      <c r="AP65" s="365"/>
      <c r="AQ65" s="365"/>
      <c r="AR65" s="365"/>
    </row>
    <row r="66" spans="1:44" ht="21" customHeight="1">
      <c r="A66" s="341"/>
      <c r="B66" s="341"/>
      <c r="C66" s="341"/>
      <c r="D66" s="341"/>
      <c r="E66" s="341"/>
      <c r="F66" s="132"/>
      <c r="G66" s="341"/>
      <c r="H66" s="196"/>
      <c r="I66" s="341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70"/>
      <c r="AG66" s="370"/>
      <c r="AH66" s="370"/>
      <c r="AI66" s="370"/>
      <c r="AJ66" s="370"/>
      <c r="AK66" s="370"/>
      <c r="AL66" s="370"/>
      <c r="AM66" s="370"/>
      <c r="AN66" s="365"/>
      <c r="AO66" s="365"/>
      <c r="AP66" s="365"/>
      <c r="AQ66" s="365"/>
      <c r="AR66" s="365"/>
    </row>
    <row r="67" spans="1:44" ht="21" customHeight="1">
      <c r="A67" s="341"/>
      <c r="B67" s="341"/>
      <c r="C67" s="341"/>
      <c r="D67" s="341"/>
      <c r="E67" s="341"/>
      <c r="F67" s="132"/>
      <c r="G67" s="341"/>
      <c r="H67" s="196"/>
      <c r="I67" s="341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70"/>
      <c r="AG67" s="370"/>
      <c r="AH67" s="370"/>
      <c r="AI67" s="370"/>
      <c r="AJ67" s="370"/>
      <c r="AK67" s="370"/>
      <c r="AL67" s="370"/>
      <c r="AM67" s="370"/>
      <c r="AN67" s="365"/>
      <c r="AO67" s="365"/>
      <c r="AP67" s="365"/>
      <c r="AQ67" s="365"/>
      <c r="AR67" s="365"/>
    </row>
    <row r="68" spans="1:44" ht="21" customHeight="1">
      <c r="A68" s="341"/>
      <c r="B68" s="341"/>
      <c r="C68" s="341"/>
      <c r="D68" s="341"/>
      <c r="E68" s="341"/>
      <c r="F68" s="132"/>
      <c r="G68" s="341"/>
      <c r="H68" s="196"/>
      <c r="I68" s="341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70"/>
      <c r="AG68" s="370"/>
      <c r="AH68" s="370"/>
      <c r="AI68" s="370"/>
      <c r="AJ68" s="370"/>
      <c r="AK68" s="370"/>
      <c r="AL68" s="370"/>
      <c r="AM68" s="370"/>
      <c r="AN68" s="365"/>
      <c r="AO68" s="365"/>
      <c r="AP68" s="365"/>
      <c r="AQ68" s="365"/>
      <c r="AR68" s="365"/>
    </row>
    <row r="69" spans="1:44" ht="21" customHeight="1">
      <c r="A69" s="341"/>
      <c r="B69" s="341"/>
      <c r="C69" s="341"/>
      <c r="D69" s="341"/>
      <c r="E69" s="341"/>
      <c r="F69" s="132"/>
      <c r="G69" s="341"/>
      <c r="H69" s="196"/>
      <c r="I69" s="341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70"/>
      <c r="AG69" s="370"/>
      <c r="AH69" s="370"/>
      <c r="AI69" s="370"/>
      <c r="AJ69" s="370"/>
      <c r="AK69" s="370"/>
      <c r="AL69" s="370"/>
      <c r="AM69" s="370"/>
      <c r="AN69" s="365"/>
      <c r="AO69" s="365"/>
      <c r="AP69" s="365"/>
      <c r="AQ69" s="365"/>
      <c r="AR69" s="365"/>
    </row>
    <row r="70" spans="1:44" ht="21" customHeight="1">
      <c r="A70" s="341"/>
      <c r="B70" s="341"/>
      <c r="C70" s="341"/>
      <c r="D70" s="341"/>
      <c r="E70" s="341"/>
      <c r="F70" s="132"/>
      <c r="G70" s="341"/>
      <c r="H70" s="196"/>
      <c r="I70" s="341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70"/>
      <c r="AG70" s="370"/>
      <c r="AH70" s="370"/>
      <c r="AI70" s="370"/>
      <c r="AJ70" s="370"/>
      <c r="AK70" s="370"/>
      <c r="AL70" s="370"/>
      <c r="AM70" s="370"/>
      <c r="AN70" s="365"/>
      <c r="AO70" s="365"/>
      <c r="AP70" s="365"/>
      <c r="AQ70" s="365"/>
      <c r="AR70" s="365"/>
    </row>
    <row r="71" spans="1:44" ht="21" customHeight="1">
      <c r="A71" s="341"/>
      <c r="B71" s="341"/>
      <c r="C71" s="341"/>
      <c r="D71" s="341"/>
      <c r="E71" s="341"/>
      <c r="F71" s="132"/>
      <c r="G71" s="341"/>
      <c r="H71" s="196"/>
      <c r="I71" s="341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70"/>
      <c r="AG71" s="370"/>
      <c r="AH71" s="370"/>
      <c r="AI71" s="370"/>
      <c r="AJ71" s="370"/>
      <c r="AK71" s="370"/>
      <c r="AL71" s="370"/>
      <c r="AM71" s="370"/>
      <c r="AN71" s="365"/>
      <c r="AO71" s="365"/>
      <c r="AP71" s="365"/>
      <c r="AQ71" s="365"/>
      <c r="AR71" s="365"/>
    </row>
    <row r="72" spans="1:44" ht="21" customHeight="1">
      <c r="A72" s="341"/>
      <c r="B72" s="341"/>
      <c r="C72" s="341"/>
      <c r="D72" s="341"/>
      <c r="E72" s="341"/>
      <c r="F72" s="132"/>
      <c r="G72" s="341"/>
      <c r="H72" s="196"/>
      <c r="I72" s="341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70"/>
      <c r="AG72" s="370"/>
      <c r="AH72" s="370"/>
      <c r="AI72" s="370"/>
      <c r="AJ72" s="370"/>
      <c r="AK72" s="370"/>
      <c r="AL72" s="370"/>
      <c r="AM72" s="370"/>
      <c r="AN72" s="365"/>
      <c r="AO72" s="365"/>
      <c r="AP72" s="365"/>
      <c r="AQ72" s="365"/>
      <c r="AR72" s="365"/>
    </row>
    <row r="73" spans="1:44" ht="21" customHeight="1">
      <c r="A73" s="341"/>
      <c r="B73" s="341"/>
      <c r="C73" s="341"/>
      <c r="D73" s="341"/>
      <c r="E73" s="341"/>
      <c r="F73" s="132"/>
      <c r="G73" s="341"/>
      <c r="H73" s="196"/>
      <c r="I73" s="341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70"/>
      <c r="AG73" s="370"/>
      <c r="AH73" s="370"/>
      <c r="AI73" s="370"/>
      <c r="AJ73" s="370"/>
      <c r="AK73" s="370"/>
      <c r="AL73" s="370"/>
      <c r="AM73" s="370"/>
      <c r="AN73" s="365"/>
      <c r="AO73" s="365"/>
      <c r="AP73" s="365"/>
      <c r="AQ73" s="365"/>
      <c r="AR73" s="365"/>
    </row>
    <row r="74" spans="1:44" ht="21" customHeight="1">
      <c r="A74" s="341"/>
      <c r="B74" s="341"/>
      <c r="C74" s="341"/>
      <c r="D74" s="341"/>
      <c r="E74" s="341"/>
      <c r="F74" s="132"/>
      <c r="G74" s="341"/>
      <c r="H74" s="196"/>
      <c r="I74" s="341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70"/>
      <c r="AG74" s="370"/>
      <c r="AH74" s="370"/>
      <c r="AI74" s="370"/>
      <c r="AJ74" s="370"/>
      <c r="AK74" s="370"/>
      <c r="AL74" s="370"/>
      <c r="AM74" s="370"/>
      <c r="AN74" s="365"/>
      <c r="AO74" s="365"/>
      <c r="AP74" s="365"/>
      <c r="AQ74" s="365"/>
      <c r="AR74" s="365"/>
    </row>
    <row r="75" spans="1:44" ht="21" customHeight="1">
      <c r="A75" s="341"/>
      <c r="B75" s="341"/>
      <c r="C75" s="341"/>
      <c r="D75" s="341"/>
      <c r="E75" s="341"/>
      <c r="F75" s="132"/>
      <c r="G75" s="341"/>
      <c r="H75" s="196"/>
      <c r="I75" s="341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70"/>
      <c r="AG75" s="370"/>
      <c r="AH75" s="370"/>
      <c r="AI75" s="370"/>
      <c r="AJ75" s="370"/>
      <c r="AK75" s="370"/>
      <c r="AL75" s="370"/>
      <c r="AM75" s="370"/>
      <c r="AN75" s="365"/>
      <c r="AO75" s="365"/>
      <c r="AP75" s="365"/>
      <c r="AQ75" s="365"/>
      <c r="AR75" s="365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70"/>
      <c r="AG76" s="370"/>
      <c r="AH76" s="370"/>
      <c r="AI76" s="370"/>
      <c r="AJ76" s="370"/>
      <c r="AK76" s="370"/>
      <c r="AL76" s="370"/>
      <c r="AM76" s="370"/>
      <c r="AN76" s="365"/>
      <c r="AO76" s="365"/>
      <c r="AP76" s="365"/>
      <c r="AQ76" s="365"/>
      <c r="AR76" s="365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70"/>
      <c r="AG77" s="370"/>
      <c r="AH77" s="370"/>
      <c r="AI77" s="370"/>
      <c r="AJ77" s="370"/>
      <c r="AK77" s="370"/>
      <c r="AL77" s="370"/>
      <c r="AM77" s="370"/>
      <c r="AN77" s="365"/>
      <c r="AO77" s="365"/>
      <c r="AP77" s="365"/>
      <c r="AQ77" s="365"/>
      <c r="AR77" s="365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70"/>
      <c r="AG78" s="370"/>
      <c r="AH78" s="370"/>
      <c r="AI78" s="370"/>
      <c r="AJ78" s="370"/>
      <c r="AK78" s="370"/>
      <c r="AL78" s="370"/>
      <c r="AM78" s="370"/>
      <c r="AN78" s="365"/>
      <c r="AO78" s="365"/>
      <c r="AP78" s="365"/>
      <c r="AQ78" s="365"/>
      <c r="AR78" s="365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70"/>
      <c r="AG79" s="370"/>
      <c r="AH79" s="370"/>
      <c r="AI79" s="370"/>
      <c r="AJ79" s="370"/>
      <c r="AK79" s="370"/>
      <c r="AL79" s="370"/>
      <c r="AM79" s="370"/>
      <c r="AN79" s="365"/>
      <c r="AO79" s="365"/>
      <c r="AP79" s="365"/>
      <c r="AQ79" s="365"/>
      <c r="AR79" s="365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70"/>
      <c r="AG80" s="370"/>
      <c r="AH80" s="370"/>
      <c r="AI80" s="370"/>
      <c r="AJ80" s="370"/>
      <c r="AK80" s="370"/>
      <c r="AL80" s="370"/>
      <c r="AM80" s="370"/>
      <c r="AN80" s="365"/>
      <c r="AO80" s="365"/>
      <c r="AP80" s="365"/>
      <c r="AQ80" s="365"/>
      <c r="AR80" s="365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70"/>
      <c r="AG81" s="370"/>
      <c r="AH81" s="370"/>
      <c r="AI81" s="370"/>
      <c r="AJ81" s="370"/>
      <c r="AK81" s="370"/>
      <c r="AL81" s="370"/>
      <c r="AM81" s="370"/>
      <c r="AN81" s="365"/>
      <c r="AO81" s="365"/>
      <c r="AP81" s="365"/>
      <c r="AQ81" s="365"/>
      <c r="AR81" s="365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70"/>
      <c r="AG82" s="370"/>
      <c r="AH82" s="370"/>
      <c r="AI82" s="370"/>
      <c r="AJ82" s="370"/>
      <c r="AK82" s="370"/>
      <c r="AL82" s="370"/>
      <c r="AM82" s="370"/>
      <c r="AN82" s="365"/>
      <c r="AO82" s="365"/>
      <c r="AP82" s="365"/>
      <c r="AQ82" s="365"/>
      <c r="AR82" s="365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70"/>
      <c r="AG83" s="370"/>
      <c r="AH83" s="370"/>
      <c r="AI83" s="370"/>
      <c r="AJ83" s="370"/>
      <c r="AK83" s="370"/>
      <c r="AL83" s="370"/>
      <c r="AM83" s="370"/>
      <c r="AN83" s="365"/>
      <c r="AO83" s="365"/>
      <c r="AP83" s="365"/>
      <c r="AQ83" s="365"/>
      <c r="AR83" s="365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70"/>
      <c r="AG84" s="370"/>
      <c r="AH84" s="370"/>
      <c r="AI84" s="370"/>
      <c r="AJ84" s="370"/>
      <c r="AK84" s="370"/>
      <c r="AL84" s="370"/>
      <c r="AM84" s="370"/>
      <c r="AN84" s="365"/>
      <c r="AO84" s="365"/>
      <c r="AP84" s="365"/>
      <c r="AQ84" s="365"/>
      <c r="AR84" s="365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70"/>
      <c r="AG85" s="370"/>
      <c r="AH85" s="370"/>
      <c r="AI85" s="370"/>
      <c r="AJ85" s="370"/>
      <c r="AK85" s="370"/>
      <c r="AL85" s="370"/>
      <c r="AM85" s="370"/>
      <c r="AN85" s="365"/>
      <c r="AO85" s="365"/>
      <c r="AP85" s="365"/>
      <c r="AQ85" s="365"/>
      <c r="AR85" s="365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70"/>
      <c r="AG86" s="370"/>
      <c r="AH86" s="370"/>
      <c r="AI86" s="370"/>
      <c r="AJ86" s="370"/>
      <c r="AK86" s="370"/>
      <c r="AL86" s="370"/>
      <c r="AM86" s="370"/>
      <c r="AN86" s="365"/>
      <c r="AO86" s="365"/>
      <c r="AP86" s="365"/>
      <c r="AQ86" s="365"/>
      <c r="AR86" s="365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70"/>
      <c r="AG87" s="370"/>
      <c r="AH87" s="370"/>
      <c r="AI87" s="370"/>
      <c r="AJ87" s="370"/>
      <c r="AK87" s="370"/>
      <c r="AL87" s="370"/>
      <c r="AM87" s="370"/>
      <c r="AN87" s="365"/>
      <c r="AO87" s="365"/>
      <c r="AP87" s="365"/>
      <c r="AQ87" s="365"/>
      <c r="AR87" s="365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70"/>
      <c r="AG88" s="370"/>
      <c r="AH88" s="370"/>
      <c r="AI88" s="370"/>
      <c r="AJ88" s="370"/>
      <c r="AK88" s="370"/>
      <c r="AL88" s="370"/>
      <c r="AM88" s="370"/>
      <c r="AN88" s="365"/>
      <c r="AO88" s="365"/>
      <c r="AP88" s="365"/>
      <c r="AQ88" s="365"/>
      <c r="AR88" s="365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70"/>
      <c r="AG89" s="370"/>
      <c r="AH89" s="370"/>
      <c r="AI89" s="370"/>
      <c r="AJ89" s="370"/>
      <c r="AK89" s="370"/>
      <c r="AL89" s="370"/>
      <c r="AM89" s="370"/>
      <c r="AN89" s="365"/>
      <c r="AO89" s="365"/>
      <c r="AP89" s="365"/>
      <c r="AQ89" s="365"/>
      <c r="AR89" s="365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70"/>
      <c r="AG90" s="370"/>
      <c r="AH90" s="370"/>
      <c r="AI90" s="370"/>
      <c r="AJ90" s="370"/>
      <c r="AK90" s="370"/>
      <c r="AL90" s="370"/>
      <c r="AM90" s="370"/>
      <c r="AN90" s="365"/>
      <c r="AO90" s="365"/>
      <c r="AP90" s="365"/>
      <c r="AQ90" s="365"/>
      <c r="AR90" s="365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70"/>
      <c r="AG91" s="370"/>
      <c r="AH91" s="370"/>
      <c r="AI91" s="370"/>
      <c r="AJ91" s="370"/>
      <c r="AK91" s="370"/>
      <c r="AL91" s="370"/>
      <c r="AM91" s="370"/>
      <c r="AN91" s="365"/>
      <c r="AO91" s="365"/>
      <c r="AP91" s="365"/>
      <c r="AQ91" s="365"/>
      <c r="AR91" s="365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70"/>
      <c r="AG92" s="370"/>
      <c r="AH92" s="370"/>
      <c r="AI92" s="370"/>
      <c r="AJ92" s="370"/>
      <c r="AK92" s="370"/>
      <c r="AL92" s="370"/>
      <c r="AM92" s="370"/>
      <c r="AN92" s="365"/>
      <c r="AO92" s="365"/>
      <c r="AP92" s="365"/>
      <c r="AQ92" s="365"/>
      <c r="AR92" s="365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70"/>
      <c r="AG93" s="370"/>
      <c r="AH93" s="370"/>
      <c r="AI93" s="370"/>
      <c r="AJ93" s="370"/>
      <c r="AK93" s="370"/>
      <c r="AL93" s="370"/>
      <c r="AM93" s="370"/>
      <c r="AN93" s="365"/>
      <c r="AO93" s="365"/>
      <c r="AP93" s="365"/>
      <c r="AQ93" s="365"/>
      <c r="AR93" s="365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70"/>
      <c r="AG94" s="370"/>
      <c r="AH94" s="370"/>
      <c r="AI94" s="370"/>
      <c r="AJ94" s="370"/>
      <c r="AK94" s="370"/>
      <c r="AL94" s="370"/>
      <c r="AM94" s="370"/>
      <c r="AN94" s="365"/>
      <c r="AO94" s="365"/>
      <c r="AP94" s="365"/>
      <c r="AQ94" s="365"/>
      <c r="AR94" s="365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70"/>
      <c r="AG95" s="370"/>
      <c r="AH95" s="370"/>
      <c r="AI95" s="370"/>
      <c r="AJ95" s="370"/>
      <c r="AK95" s="370"/>
      <c r="AL95" s="370"/>
      <c r="AM95" s="370"/>
      <c r="AN95" s="365"/>
      <c r="AO95" s="365"/>
      <c r="AP95" s="365"/>
      <c r="AQ95" s="365"/>
      <c r="AR95" s="365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70"/>
      <c r="AG96" s="370"/>
      <c r="AH96" s="370"/>
      <c r="AI96" s="370"/>
      <c r="AJ96" s="370"/>
      <c r="AK96" s="370"/>
      <c r="AL96" s="370"/>
      <c r="AM96" s="370"/>
      <c r="AN96" s="365"/>
      <c r="AO96" s="365"/>
      <c r="AP96" s="365"/>
      <c r="AQ96" s="365"/>
      <c r="AR96" s="365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70"/>
      <c r="AG97" s="370"/>
      <c r="AH97" s="370"/>
      <c r="AI97" s="370"/>
      <c r="AJ97" s="370"/>
      <c r="AK97" s="370"/>
      <c r="AL97" s="370"/>
      <c r="AM97" s="370"/>
      <c r="AN97" s="365"/>
      <c r="AO97" s="365"/>
      <c r="AP97" s="365"/>
      <c r="AQ97" s="365"/>
      <c r="AR97" s="365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70"/>
      <c r="AG98" s="370"/>
      <c r="AH98" s="370"/>
      <c r="AI98" s="370"/>
      <c r="AJ98" s="370"/>
      <c r="AK98" s="370"/>
      <c r="AL98" s="370"/>
      <c r="AM98" s="370"/>
      <c r="AN98" s="365"/>
      <c r="AO98" s="365"/>
      <c r="AP98" s="365"/>
      <c r="AQ98" s="365"/>
      <c r="AR98" s="365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70"/>
      <c r="AG99" s="370"/>
      <c r="AH99" s="370"/>
      <c r="AI99" s="370"/>
      <c r="AJ99" s="370"/>
      <c r="AK99" s="370"/>
      <c r="AL99" s="370"/>
      <c r="AM99" s="370"/>
      <c r="AN99" s="365"/>
      <c r="AO99" s="365"/>
      <c r="AP99" s="365"/>
      <c r="AQ99" s="365"/>
      <c r="AR99" s="365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70"/>
      <c r="AG100" s="370"/>
      <c r="AH100" s="370"/>
      <c r="AI100" s="370"/>
      <c r="AJ100" s="370"/>
      <c r="AK100" s="370"/>
      <c r="AL100" s="370"/>
      <c r="AM100" s="370"/>
      <c r="AN100" s="365"/>
      <c r="AO100" s="365"/>
      <c r="AP100" s="365"/>
      <c r="AQ100" s="365"/>
      <c r="AR100" s="365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70"/>
      <c r="AG101" s="370"/>
      <c r="AH101" s="370"/>
      <c r="AI101" s="370"/>
      <c r="AJ101" s="370"/>
      <c r="AK101" s="370"/>
      <c r="AL101" s="370"/>
      <c r="AM101" s="370"/>
      <c r="AN101" s="365"/>
      <c r="AO101" s="365"/>
      <c r="AP101" s="365"/>
      <c r="AQ101" s="365"/>
      <c r="AR101" s="365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70"/>
      <c r="AG102" s="370"/>
      <c r="AH102" s="370"/>
      <c r="AI102" s="370"/>
      <c r="AJ102" s="370"/>
      <c r="AK102" s="370"/>
      <c r="AL102" s="370"/>
      <c r="AM102" s="370"/>
      <c r="AN102" s="365"/>
      <c r="AO102" s="365"/>
      <c r="AP102" s="365"/>
      <c r="AQ102" s="365"/>
      <c r="AR102" s="365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70"/>
      <c r="AG103" s="370"/>
      <c r="AH103" s="370"/>
      <c r="AI103" s="370"/>
      <c r="AJ103" s="370"/>
      <c r="AK103" s="370"/>
      <c r="AL103" s="370"/>
      <c r="AM103" s="370"/>
      <c r="AN103" s="365"/>
      <c r="AO103" s="365"/>
      <c r="AP103" s="365"/>
      <c r="AQ103" s="365"/>
      <c r="AR103" s="365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70"/>
      <c r="AG104" s="370"/>
      <c r="AH104" s="370"/>
      <c r="AI104" s="370"/>
      <c r="AJ104" s="370"/>
      <c r="AK104" s="370"/>
      <c r="AL104" s="370"/>
      <c r="AM104" s="370"/>
      <c r="AN104" s="365"/>
      <c r="AO104" s="365"/>
      <c r="AP104" s="365"/>
      <c r="AQ104" s="365"/>
      <c r="AR104" s="365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70"/>
      <c r="AG105" s="370"/>
      <c r="AH105" s="370"/>
      <c r="AI105" s="370"/>
      <c r="AJ105" s="370"/>
      <c r="AK105" s="370"/>
      <c r="AL105" s="370"/>
      <c r="AM105" s="370"/>
      <c r="AN105" s="365"/>
      <c r="AO105" s="365"/>
      <c r="AP105" s="365"/>
      <c r="AQ105" s="365"/>
      <c r="AR105" s="365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70"/>
      <c r="AG106" s="370"/>
      <c r="AH106" s="370"/>
      <c r="AI106" s="370"/>
      <c r="AJ106" s="370"/>
      <c r="AK106" s="370"/>
      <c r="AL106" s="370"/>
      <c r="AM106" s="370"/>
      <c r="AN106" s="365"/>
      <c r="AO106" s="365"/>
      <c r="AP106" s="365"/>
      <c r="AQ106" s="365"/>
      <c r="AR106" s="365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70"/>
      <c r="AG107" s="370"/>
      <c r="AH107" s="370"/>
      <c r="AI107" s="370"/>
      <c r="AJ107" s="370"/>
      <c r="AK107" s="370"/>
      <c r="AL107" s="370"/>
      <c r="AM107" s="370"/>
      <c r="AN107" s="365"/>
      <c r="AO107" s="365"/>
      <c r="AP107" s="365"/>
      <c r="AQ107" s="365"/>
      <c r="AR107" s="365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70"/>
      <c r="AG108" s="370"/>
      <c r="AH108" s="370"/>
      <c r="AI108" s="370"/>
      <c r="AJ108" s="370"/>
      <c r="AK108" s="370"/>
      <c r="AL108" s="370"/>
      <c r="AM108" s="370"/>
      <c r="AN108" s="365"/>
      <c r="AO108" s="365"/>
      <c r="AP108" s="365"/>
      <c r="AQ108" s="365"/>
      <c r="AR108" s="365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70"/>
      <c r="AG109" s="370"/>
      <c r="AH109" s="370"/>
      <c r="AI109" s="370"/>
      <c r="AJ109" s="370"/>
      <c r="AK109" s="370"/>
      <c r="AL109" s="370"/>
      <c r="AM109" s="370"/>
      <c r="AN109" s="365"/>
      <c r="AO109" s="365"/>
      <c r="AP109" s="365"/>
      <c r="AQ109" s="365"/>
      <c r="AR109" s="365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70"/>
      <c r="AG110" s="370"/>
      <c r="AH110" s="370"/>
      <c r="AI110" s="370"/>
      <c r="AJ110" s="370"/>
      <c r="AK110" s="370"/>
      <c r="AL110" s="370"/>
      <c r="AM110" s="370"/>
      <c r="AN110" s="365"/>
      <c r="AO110" s="365"/>
      <c r="AP110" s="365"/>
      <c r="AQ110" s="365"/>
      <c r="AR110" s="365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70"/>
      <c r="AG111" s="370"/>
      <c r="AH111" s="370"/>
      <c r="AI111" s="370"/>
      <c r="AJ111" s="370"/>
      <c r="AK111" s="370"/>
      <c r="AL111" s="370"/>
      <c r="AM111" s="370"/>
      <c r="AN111" s="365"/>
      <c r="AO111" s="365"/>
      <c r="AP111" s="365"/>
      <c r="AQ111" s="365"/>
      <c r="AR111" s="365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70"/>
      <c r="AG112" s="370"/>
      <c r="AH112" s="370"/>
      <c r="AI112" s="370"/>
      <c r="AJ112" s="370"/>
      <c r="AK112" s="370"/>
      <c r="AL112" s="370"/>
      <c r="AM112" s="370"/>
      <c r="AN112" s="365"/>
      <c r="AO112" s="365"/>
      <c r="AP112" s="365"/>
      <c r="AQ112" s="365"/>
      <c r="AR112" s="365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70"/>
      <c r="AG113" s="370"/>
      <c r="AH113" s="370"/>
      <c r="AI113" s="370"/>
      <c r="AJ113" s="370"/>
      <c r="AK113" s="370"/>
      <c r="AL113" s="370"/>
      <c r="AM113" s="370"/>
      <c r="AN113" s="365"/>
      <c r="AO113" s="365"/>
      <c r="AP113" s="365"/>
      <c r="AQ113" s="365"/>
      <c r="AR113" s="365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70"/>
      <c r="AG114" s="370"/>
      <c r="AH114" s="370"/>
      <c r="AI114" s="370"/>
      <c r="AJ114" s="370"/>
      <c r="AK114" s="370"/>
      <c r="AL114" s="370"/>
      <c r="AM114" s="370"/>
      <c r="AN114" s="365"/>
      <c r="AO114" s="365"/>
      <c r="AP114" s="365"/>
      <c r="AQ114" s="365"/>
      <c r="AR114" s="365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70"/>
      <c r="AG115" s="370"/>
      <c r="AH115" s="370"/>
      <c r="AI115" s="370"/>
      <c r="AJ115" s="370"/>
      <c r="AK115" s="370"/>
      <c r="AL115" s="370"/>
      <c r="AM115" s="370"/>
      <c r="AN115" s="365"/>
      <c r="AO115" s="365"/>
      <c r="AP115" s="365"/>
      <c r="AQ115" s="365"/>
      <c r="AR115" s="365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70"/>
      <c r="AG116" s="370"/>
      <c r="AH116" s="370"/>
      <c r="AI116" s="370"/>
      <c r="AJ116" s="370"/>
      <c r="AK116" s="370"/>
      <c r="AL116" s="370"/>
      <c r="AM116" s="370"/>
      <c r="AN116" s="365"/>
      <c r="AO116" s="365"/>
      <c r="AP116" s="365"/>
      <c r="AQ116" s="365"/>
      <c r="AR116" s="365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70"/>
      <c r="AG117" s="370"/>
      <c r="AH117" s="370"/>
      <c r="AI117" s="370"/>
      <c r="AJ117" s="370"/>
      <c r="AK117" s="370"/>
      <c r="AL117" s="370"/>
      <c r="AM117" s="370"/>
      <c r="AN117" s="365"/>
      <c r="AO117" s="365"/>
      <c r="AP117" s="365"/>
      <c r="AQ117" s="365"/>
      <c r="AR117" s="365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70"/>
      <c r="AG118" s="370"/>
      <c r="AH118" s="370"/>
      <c r="AI118" s="370"/>
      <c r="AJ118" s="370"/>
      <c r="AK118" s="370"/>
      <c r="AL118" s="370"/>
      <c r="AM118" s="370"/>
      <c r="AN118" s="365"/>
      <c r="AO118" s="365"/>
      <c r="AP118" s="365"/>
      <c r="AQ118" s="365"/>
      <c r="AR118" s="365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70"/>
      <c r="AG119" s="370"/>
      <c r="AH119" s="370"/>
      <c r="AI119" s="370"/>
      <c r="AJ119" s="370"/>
      <c r="AK119" s="370"/>
      <c r="AL119" s="370"/>
      <c r="AM119" s="370"/>
      <c r="AN119" s="365"/>
      <c r="AO119" s="365"/>
      <c r="AP119" s="365"/>
      <c r="AQ119" s="365"/>
      <c r="AR119" s="365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70"/>
      <c r="AG120" s="370"/>
      <c r="AH120" s="370"/>
      <c r="AI120" s="370"/>
      <c r="AJ120" s="370"/>
      <c r="AK120" s="370"/>
      <c r="AL120" s="370"/>
      <c r="AM120" s="370"/>
      <c r="AN120" s="365"/>
      <c r="AO120" s="365"/>
      <c r="AP120" s="365"/>
      <c r="AQ120" s="365"/>
      <c r="AR120" s="365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70"/>
      <c r="AG121" s="370"/>
      <c r="AH121" s="370"/>
      <c r="AI121" s="370"/>
      <c r="AJ121" s="370"/>
      <c r="AK121" s="370"/>
      <c r="AL121" s="370"/>
      <c r="AM121" s="370"/>
      <c r="AN121" s="365"/>
      <c r="AO121" s="365"/>
      <c r="AP121" s="365"/>
      <c r="AQ121" s="365"/>
      <c r="AR121" s="365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70"/>
      <c r="AG122" s="370"/>
      <c r="AH122" s="370"/>
      <c r="AI122" s="370"/>
      <c r="AJ122" s="370"/>
      <c r="AK122" s="370"/>
      <c r="AL122" s="370"/>
      <c r="AM122" s="370"/>
      <c r="AN122" s="365"/>
      <c r="AO122" s="365"/>
      <c r="AP122" s="365"/>
      <c r="AQ122" s="365"/>
      <c r="AR122" s="365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70"/>
      <c r="AG123" s="370"/>
      <c r="AH123" s="370"/>
      <c r="AI123" s="370"/>
      <c r="AJ123" s="370"/>
      <c r="AK123" s="370"/>
      <c r="AL123" s="370"/>
      <c r="AM123" s="370"/>
      <c r="AN123" s="365"/>
      <c r="AO123" s="365"/>
      <c r="AP123" s="365"/>
      <c r="AQ123" s="365"/>
      <c r="AR123" s="365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70"/>
      <c r="AG124" s="370"/>
      <c r="AH124" s="370"/>
      <c r="AI124" s="370"/>
      <c r="AJ124" s="370"/>
      <c r="AK124" s="370"/>
      <c r="AL124" s="370"/>
      <c r="AM124" s="370"/>
      <c r="AN124" s="365"/>
      <c r="AO124" s="365"/>
      <c r="AP124" s="365"/>
      <c r="AQ124" s="365"/>
      <c r="AR124" s="365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70"/>
      <c r="AG125" s="370"/>
      <c r="AH125" s="370"/>
      <c r="AI125" s="370"/>
      <c r="AJ125" s="370"/>
      <c r="AK125" s="370"/>
      <c r="AL125" s="370"/>
      <c r="AM125" s="370"/>
      <c r="AN125" s="365"/>
      <c r="AO125" s="365"/>
      <c r="AP125" s="365"/>
      <c r="AQ125" s="365"/>
      <c r="AR125" s="365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70"/>
      <c r="AG126" s="370"/>
      <c r="AH126" s="370"/>
      <c r="AI126" s="370"/>
      <c r="AJ126" s="370"/>
      <c r="AK126" s="370"/>
      <c r="AL126" s="370"/>
      <c r="AM126" s="370"/>
      <c r="AN126" s="365"/>
      <c r="AO126" s="365"/>
      <c r="AP126" s="365"/>
      <c r="AQ126" s="365"/>
      <c r="AR126" s="365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70"/>
      <c r="AG127" s="370"/>
      <c r="AH127" s="370"/>
      <c r="AI127" s="370"/>
      <c r="AJ127" s="370"/>
      <c r="AK127" s="370"/>
      <c r="AL127" s="370"/>
      <c r="AM127" s="370"/>
      <c r="AN127" s="365"/>
      <c r="AO127" s="365"/>
      <c r="AP127" s="365"/>
      <c r="AQ127" s="365"/>
      <c r="AR127" s="365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70"/>
      <c r="AG128" s="370"/>
      <c r="AH128" s="370"/>
      <c r="AI128" s="370"/>
      <c r="AJ128" s="370"/>
      <c r="AK128" s="370"/>
      <c r="AL128" s="370"/>
      <c r="AM128" s="370"/>
      <c r="AN128" s="365"/>
      <c r="AO128" s="365"/>
      <c r="AP128" s="365"/>
      <c r="AQ128" s="365"/>
      <c r="AR128" s="365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70"/>
      <c r="AG129" s="370"/>
      <c r="AH129" s="370"/>
      <c r="AI129" s="370"/>
      <c r="AJ129" s="370"/>
      <c r="AK129" s="370"/>
      <c r="AL129" s="370"/>
      <c r="AM129" s="370"/>
      <c r="AN129" s="365"/>
      <c r="AO129" s="365"/>
      <c r="AP129" s="365"/>
      <c r="AQ129" s="365"/>
      <c r="AR129" s="365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70"/>
      <c r="AG130" s="370"/>
      <c r="AH130" s="370"/>
      <c r="AI130" s="370"/>
      <c r="AJ130" s="370"/>
      <c r="AK130" s="370"/>
      <c r="AL130" s="370"/>
      <c r="AM130" s="370"/>
      <c r="AN130" s="365"/>
      <c r="AO130" s="365"/>
      <c r="AP130" s="365"/>
      <c r="AQ130" s="365"/>
      <c r="AR130" s="365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70"/>
      <c r="AG131" s="370"/>
      <c r="AH131" s="370"/>
      <c r="AI131" s="370"/>
      <c r="AJ131" s="370"/>
      <c r="AK131" s="370"/>
      <c r="AL131" s="370"/>
      <c r="AM131" s="370"/>
      <c r="AN131" s="365"/>
      <c r="AO131" s="365"/>
      <c r="AP131" s="365"/>
      <c r="AQ131" s="365"/>
      <c r="AR131" s="365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70"/>
      <c r="AG132" s="370"/>
      <c r="AH132" s="370"/>
      <c r="AI132" s="370"/>
      <c r="AJ132" s="370"/>
      <c r="AK132" s="370"/>
      <c r="AL132" s="370"/>
      <c r="AM132" s="370"/>
      <c r="AN132" s="365"/>
      <c r="AO132" s="365"/>
      <c r="AP132" s="365"/>
      <c r="AQ132" s="365"/>
      <c r="AR132" s="365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70"/>
      <c r="AG133" s="370"/>
      <c r="AH133" s="370"/>
      <c r="AI133" s="370"/>
      <c r="AJ133" s="370"/>
      <c r="AK133" s="370"/>
      <c r="AL133" s="370"/>
      <c r="AM133" s="370"/>
      <c r="AN133" s="365"/>
      <c r="AO133" s="365"/>
      <c r="AP133" s="365"/>
      <c r="AQ133" s="365"/>
      <c r="AR133" s="365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70"/>
      <c r="AG134" s="370"/>
      <c r="AH134" s="370"/>
      <c r="AI134" s="370"/>
      <c r="AJ134" s="370"/>
      <c r="AK134" s="370"/>
      <c r="AL134" s="370"/>
      <c r="AM134" s="370"/>
      <c r="AN134" s="365"/>
      <c r="AO134" s="365"/>
      <c r="AP134" s="365"/>
      <c r="AQ134" s="365"/>
      <c r="AR134" s="365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70"/>
      <c r="AG135" s="370"/>
      <c r="AH135" s="370"/>
      <c r="AI135" s="370"/>
      <c r="AJ135" s="370"/>
      <c r="AK135" s="370"/>
      <c r="AL135" s="370"/>
      <c r="AM135" s="370"/>
      <c r="AN135" s="365"/>
      <c r="AO135" s="365"/>
      <c r="AP135" s="365"/>
      <c r="AQ135" s="365"/>
      <c r="AR135" s="365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70"/>
      <c r="AG136" s="370"/>
      <c r="AH136" s="370"/>
      <c r="AI136" s="370"/>
      <c r="AJ136" s="370"/>
      <c r="AK136" s="370"/>
      <c r="AL136" s="370"/>
      <c r="AM136" s="370"/>
      <c r="AN136" s="365"/>
      <c r="AO136" s="365"/>
      <c r="AP136" s="365"/>
      <c r="AQ136" s="365"/>
      <c r="AR136" s="365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70"/>
      <c r="AG137" s="370"/>
      <c r="AH137" s="370"/>
      <c r="AI137" s="370"/>
      <c r="AJ137" s="370"/>
      <c r="AK137" s="370"/>
      <c r="AL137" s="370"/>
      <c r="AM137" s="370"/>
      <c r="AN137" s="365"/>
      <c r="AO137" s="365"/>
      <c r="AP137" s="365"/>
      <c r="AQ137" s="365"/>
      <c r="AR137" s="365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70"/>
      <c r="AG138" s="370"/>
      <c r="AH138" s="370"/>
      <c r="AI138" s="370"/>
      <c r="AJ138" s="370"/>
      <c r="AK138" s="370"/>
      <c r="AL138" s="370"/>
      <c r="AM138" s="370"/>
      <c r="AN138" s="365"/>
      <c r="AO138" s="365"/>
      <c r="AP138" s="365"/>
      <c r="AQ138" s="365"/>
      <c r="AR138" s="365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70"/>
      <c r="AG139" s="370"/>
      <c r="AH139" s="370"/>
      <c r="AI139" s="370"/>
      <c r="AJ139" s="370"/>
      <c r="AK139" s="370"/>
      <c r="AL139" s="370"/>
      <c r="AM139" s="370"/>
      <c r="AN139" s="365"/>
      <c r="AO139" s="365"/>
      <c r="AP139" s="365"/>
      <c r="AQ139" s="365"/>
      <c r="AR139" s="365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70"/>
      <c r="AG140" s="370"/>
      <c r="AH140" s="370"/>
      <c r="AI140" s="370"/>
      <c r="AJ140" s="370"/>
      <c r="AK140" s="370"/>
      <c r="AL140" s="370"/>
      <c r="AM140" s="370"/>
      <c r="AN140" s="365"/>
      <c r="AO140" s="365"/>
      <c r="AP140" s="365"/>
      <c r="AQ140" s="365"/>
      <c r="AR140" s="365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70"/>
      <c r="AG141" s="370"/>
      <c r="AH141" s="370"/>
      <c r="AI141" s="370"/>
      <c r="AJ141" s="370"/>
      <c r="AK141" s="370"/>
      <c r="AL141" s="370"/>
      <c r="AM141" s="370"/>
      <c r="AN141" s="365"/>
      <c r="AO141" s="365"/>
      <c r="AP141" s="365"/>
      <c r="AQ141" s="365"/>
      <c r="AR141" s="365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70"/>
      <c r="AG142" s="370"/>
      <c r="AH142" s="370"/>
      <c r="AI142" s="370"/>
      <c r="AJ142" s="370"/>
      <c r="AK142" s="370"/>
      <c r="AL142" s="370"/>
      <c r="AM142" s="370"/>
      <c r="AN142" s="365"/>
      <c r="AO142" s="365"/>
      <c r="AP142" s="365"/>
      <c r="AQ142" s="365"/>
      <c r="AR142" s="365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70"/>
      <c r="AG143" s="370"/>
      <c r="AH143" s="370"/>
      <c r="AI143" s="370"/>
      <c r="AJ143" s="370"/>
      <c r="AK143" s="370"/>
      <c r="AL143" s="370"/>
      <c r="AM143" s="370"/>
      <c r="AN143" s="365"/>
      <c r="AO143" s="365"/>
      <c r="AP143" s="365"/>
      <c r="AQ143" s="365"/>
      <c r="AR143" s="365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70"/>
      <c r="AG144" s="370"/>
      <c r="AH144" s="370"/>
      <c r="AI144" s="370"/>
      <c r="AJ144" s="370"/>
      <c r="AK144" s="370"/>
      <c r="AL144" s="370"/>
      <c r="AM144" s="370"/>
      <c r="AN144" s="365"/>
      <c r="AO144" s="365"/>
      <c r="AP144" s="365"/>
      <c r="AQ144" s="365"/>
      <c r="AR144" s="365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70"/>
      <c r="AG145" s="370"/>
      <c r="AH145" s="370"/>
      <c r="AI145" s="370"/>
      <c r="AJ145" s="370"/>
      <c r="AK145" s="370"/>
      <c r="AL145" s="370"/>
      <c r="AM145" s="370"/>
      <c r="AN145" s="365"/>
      <c r="AO145" s="365"/>
      <c r="AP145" s="365"/>
      <c r="AQ145" s="365"/>
      <c r="AR145" s="365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70"/>
      <c r="AG146" s="370"/>
      <c r="AH146" s="370"/>
      <c r="AI146" s="370"/>
      <c r="AJ146" s="370"/>
      <c r="AK146" s="370"/>
      <c r="AL146" s="370"/>
      <c r="AM146" s="370"/>
      <c r="AN146" s="365"/>
      <c r="AO146" s="365"/>
      <c r="AP146" s="365"/>
      <c r="AQ146" s="365"/>
      <c r="AR146" s="365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70"/>
      <c r="AG147" s="370"/>
      <c r="AH147" s="370"/>
      <c r="AI147" s="370"/>
      <c r="AJ147" s="370"/>
      <c r="AK147" s="370"/>
      <c r="AL147" s="370"/>
      <c r="AM147" s="370"/>
      <c r="AN147" s="365"/>
      <c r="AO147" s="365"/>
      <c r="AP147" s="365"/>
      <c r="AQ147" s="365"/>
      <c r="AR147" s="365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70"/>
      <c r="AG148" s="370"/>
      <c r="AH148" s="370"/>
      <c r="AI148" s="370"/>
      <c r="AJ148" s="370"/>
      <c r="AK148" s="370"/>
      <c r="AL148" s="370"/>
      <c r="AM148" s="370"/>
      <c r="AN148" s="365"/>
      <c r="AO148" s="365"/>
      <c r="AP148" s="365"/>
      <c r="AQ148" s="365"/>
      <c r="AR148" s="365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70"/>
      <c r="AG149" s="370"/>
      <c r="AH149" s="370"/>
      <c r="AI149" s="370"/>
      <c r="AJ149" s="370"/>
      <c r="AK149" s="370"/>
      <c r="AL149" s="370"/>
      <c r="AM149" s="370"/>
      <c r="AN149" s="365"/>
      <c r="AO149" s="365"/>
      <c r="AP149" s="365"/>
      <c r="AQ149" s="365"/>
      <c r="AR149" s="365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70"/>
      <c r="AG150" s="370"/>
      <c r="AH150" s="370"/>
      <c r="AI150" s="370"/>
      <c r="AJ150" s="370"/>
      <c r="AK150" s="370"/>
      <c r="AL150" s="370"/>
      <c r="AM150" s="370"/>
      <c r="AN150" s="365"/>
      <c r="AO150" s="365"/>
      <c r="AP150" s="365"/>
      <c r="AQ150" s="365"/>
      <c r="AR150" s="365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70"/>
      <c r="AG151" s="370"/>
      <c r="AH151" s="370"/>
      <c r="AI151" s="370"/>
      <c r="AJ151" s="370"/>
      <c r="AK151" s="370"/>
      <c r="AL151" s="370"/>
      <c r="AM151" s="370"/>
      <c r="AN151" s="365"/>
      <c r="AO151" s="365"/>
      <c r="AP151" s="365"/>
      <c r="AQ151" s="365"/>
      <c r="AR151" s="365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70"/>
      <c r="AG152" s="370"/>
      <c r="AH152" s="370"/>
      <c r="AI152" s="370"/>
      <c r="AJ152" s="370"/>
      <c r="AK152" s="370"/>
      <c r="AL152" s="370"/>
      <c r="AM152" s="370"/>
      <c r="AN152" s="365"/>
      <c r="AO152" s="365"/>
      <c r="AP152" s="365"/>
      <c r="AQ152" s="365"/>
      <c r="AR152" s="365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70"/>
      <c r="AG153" s="370"/>
      <c r="AH153" s="370"/>
      <c r="AI153" s="370"/>
      <c r="AJ153" s="370"/>
      <c r="AK153" s="370"/>
      <c r="AL153" s="370"/>
      <c r="AM153" s="370"/>
      <c r="AN153" s="365"/>
      <c r="AO153" s="365"/>
      <c r="AP153" s="365"/>
      <c r="AQ153" s="365"/>
      <c r="AR153" s="365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70"/>
      <c r="AG154" s="370"/>
      <c r="AH154" s="370"/>
      <c r="AI154" s="370"/>
      <c r="AJ154" s="370"/>
      <c r="AK154" s="370"/>
      <c r="AL154" s="370"/>
      <c r="AM154" s="370"/>
      <c r="AN154" s="365"/>
      <c r="AO154" s="365"/>
      <c r="AP154" s="365"/>
      <c r="AQ154" s="365"/>
      <c r="AR154" s="365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70"/>
      <c r="AG155" s="370"/>
      <c r="AH155" s="370"/>
      <c r="AI155" s="370"/>
      <c r="AJ155" s="370"/>
      <c r="AK155" s="370"/>
      <c r="AL155" s="370"/>
      <c r="AM155" s="370"/>
      <c r="AN155" s="365"/>
      <c r="AO155" s="365"/>
      <c r="AP155" s="365"/>
      <c r="AQ155" s="365"/>
      <c r="AR155" s="365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70"/>
      <c r="AG156" s="370"/>
      <c r="AH156" s="370"/>
      <c r="AI156" s="370"/>
      <c r="AJ156" s="370"/>
      <c r="AK156" s="370"/>
      <c r="AL156" s="370"/>
      <c r="AM156" s="370"/>
      <c r="AN156" s="365"/>
      <c r="AO156" s="365"/>
      <c r="AP156" s="365"/>
      <c r="AQ156" s="365"/>
      <c r="AR156" s="365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70"/>
      <c r="AG157" s="370"/>
      <c r="AH157" s="370"/>
      <c r="AI157" s="370"/>
      <c r="AJ157" s="370"/>
      <c r="AK157" s="370"/>
      <c r="AL157" s="370"/>
      <c r="AM157" s="370"/>
      <c r="AN157" s="365"/>
      <c r="AO157" s="365"/>
      <c r="AP157" s="365"/>
      <c r="AQ157" s="365"/>
      <c r="AR157" s="365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70"/>
      <c r="AG158" s="370"/>
      <c r="AH158" s="370"/>
      <c r="AI158" s="370"/>
      <c r="AJ158" s="370"/>
      <c r="AK158" s="370"/>
      <c r="AL158" s="370"/>
      <c r="AM158" s="370"/>
      <c r="AN158" s="365"/>
      <c r="AO158" s="365"/>
      <c r="AP158" s="365"/>
      <c r="AQ158" s="365"/>
      <c r="AR158" s="365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70"/>
      <c r="AG159" s="370"/>
      <c r="AH159" s="370"/>
      <c r="AI159" s="370"/>
      <c r="AJ159" s="370"/>
      <c r="AK159" s="370"/>
      <c r="AL159" s="370"/>
      <c r="AM159" s="370"/>
      <c r="AN159" s="365"/>
      <c r="AO159" s="365"/>
      <c r="AP159" s="365"/>
      <c r="AQ159" s="365"/>
      <c r="AR159" s="365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70"/>
      <c r="AG160" s="370"/>
      <c r="AH160" s="370"/>
      <c r="AI160" s="370"/>
      <c r="AJ160" s="370"/>
      <c r="AK160" s="370"/>
      <c r="AL160" s="370"/>
      <c r="AM160" s="370"/>
      <c r="AN160" s="365"/>
      <c r="AO160" s="365"/>
      <c r="AP160" s="365"/>
      <c r="AQ160" s="365"/>
      <c r="AR160" s="365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70"/>
      <c r="AG161" s="370"/>
      <c r="AH161" s="370"/>
      <c r="AI161" s="370"/>
      <c r="AJ161" s="370"/>
      <c r="AK161" s="370"/>
      <c r="AL161" s="370"/>
      <c r="AM161" s="370"/>
      <c r="AN161" s="365"/>
      <c r="AO161" s="365"/>
      <c r="AP161" s="365"/>
      <c r="AQ161" s="365"/>
      <c r="AR161" s="365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70"/>
      <c r="AG162" s="370"/>
      <c r="AH162" s="370"/>
      <c r="AI162" s="370"/>
      <c r="AJ162" s="370"/>
      <c r="AK162" s="370"/>
      <c r="AL162" s="370"/>
      <c r="AM162" s="370"/>
      <c r="AN162" s="365"/>
      <c r="AO162" s="365"/>
      <c r="AP162" s="365"/>
      <c r="AQ162" s="365"/>
      <c r="AR162" s="365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70"/>
      <c r="AG163" s="370"/>
      <c r="AH163" s="370"/>
      <c r="AI163" s="370"/>
      <c r="AJ163" s="370"/>
      <c r="AK163" s="370"/>
      <c r="AL163" s="370"/>
      <c r="AM163" s="370"/>
      <c r="AN163" s="365"/>
      <c r="AO163" s="365"/>
      <c r="AP163" s="365"/>
      <c r="AQ163" s="365"/>
      <c r="AR163" s="365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70"/>
      <c r="AG164" s="370"/>
      <c r="AH164" s="370"/>
      <c r="AI164" s="370"/>
      <c r="AJ164" s="370"/>
      <c r="AK164" s="370"/>
      <c r="AL164" s="370"/>
      <c r="AM164" s="370"/>
      <c r="AN164" s="365"/>
      <c r="AO164" s="365"/>
      <c r="AP164" s="365"/>
      <c r="AQ164" s="365"/>
      <c r="AR164" s="365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70"/>
      <c r="AG165" s="370"/>
      <c r="AH165" s="370"/>
      <c r="AI165" s="370"/>
      <c r="AJ165" s="370"/>
      <c r="AK165" s="370"/>
      <c r="AL165" s="370"/>
      <c r="AM165" s="370"/>
      <c r="AN165" s="365"/>
      <c r="AO165" s="365"/>
      <c r="AP165" s="365"/>
      <c r="AQ165" s="365"/>
      <c r="AR165" s="365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70"/>
      <c r="AG166" s="370"/>
      <c r="AH166" s="370"/>
      <c r="AI166" s="370"/>
      <c r="AJ166" s="370"/>
      <c r="AK166" s="370"/>
      <c r="AL166" s="370"/>
      <c r="AM166" s="370"/>
      <c r="AN166" s="365"/>
      <c r="AO166" s="365"/>
      <c r="AP166" s="365"/>
      <c r="AQ166" s="365"/>
      <c r="AR166" s="365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70"/>
      <c r="AG167" s="370"/>
      <c r="AH167" s="370"/>
      <c r="AI167" s="370"/>
      <c r="AJ167" s="370"/>
      <c r="AK167" s="370"/>
      <c r="AL167" s="370"/>
      <c r="AM167" s="370"/>
      <c r="AN167" s="365"/>
      <c r="AO167" s="365"/>
      <c r="AP167" s="365"/>
      <c r="AQ167" s="365"/>
      <c r="AR167" s="365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70"/>
      <c r="AG168" s="370"/>
      <c r="AH168" s="370"/>
      <c r="AI168" s="370"/>
      <c r="AJ168" s="370"/>
      <c r="AK168" s="370"/>
      <c r="AL168" s="370"/>
      <c r="AM168" s="370"/>
      <c r="AN168" s="365"/>
      <c r="AO168" s="365"/>
      <c r="AP168" s="365"/>
      <c r="AQ168" s="365"/>
      <c r="AR168" s="365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70"/>
      <c r="AG169" s="370"/>
      <c r="AH169" s="370"/>
      <c r="AI169" s="370"/>
      <c r="AJ169" s="370"/>
      <c r="AK169" s="370"/>
      <c r="AL169" s="370"/>
      <c r="AM169" s="370"/>
      <c r="AN169" s="365"/>
      <c r="AO169" s="365"/>
      <c r="AP169" s="365"/>
      <c r="AQ169" s="365"/>
      <c r="AR169" s="365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70"/>
      <c r="AG170" s="370"/>
      <c r="AH170" s="370"/>
      <c r="AI170" s="370"/>
      <c r="AJ170" s="370"/>
      <c r="AK170" s="370"/>
      <c r="AL170" s="370"/>
      <c r="AM170" s="370"/>
      <c r="AN170" s="365"/>
      <c r="AO170" s="365"/>
      <c r="AP170" s="365"/>
      <c r="AQ170" s="365"/>
      <c r="AR170" s="365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70"/>
      <c r="AG171" s="370"/>
      <c r="AH171" s="370"/>
      <c r="AI171" s="370"/>
      <c r="AJ171" s="370"/>
      <c r="AK171" s="370"/>
      <c r="AL171" s="370"/>
      <c r="AM171" s="370"/>
      <c r="AN171" s="365"/>
      <c r="AO171" s="365"/>
      <c r="AP171" s="365"/>
      <c r="AQ171" s="365"/>
      <c r="AR171" s="365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70"/>
      <c r="AG172" s="370"/>
      <c r="AH172" s="370"/>
      <c r="AI172" s="370"/>
      <c r="AJ172" s="370"/>
      <c r="AK172" s="370"/>
      <c r="AL172" s="370"/>
      <c r="AM172" s="370"/>
      <c r="AN172" s="365"/>
      <c r="AO172" s="365"/>
      <c r="AP172" s="365"/>
      <c r="AQ172" s="365"/>
      <c r="AR172" s="365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70"/>
      <c r="AG173" s="370"/>
      <c r="AH173" s="370"/>
      <c r="AI173" s="370"/>
      <c r="AJ173" s="370"/>
      <c r="AK173" s="370"/>
      <c r="AL173" s="370"/>
      <c r="AM173" s="370"/>
      <c r="AN173" s="365"/>
      <c r="AO173" s="365"/>
      <c r="AP173" s="365"/>
      <c r="AQ173" s="365"/>
      <c r="AR173" s="365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70"/>
      <c r="AG174" s="370"/>
      <c r="AH174" s="370"/>
      <c r="AI174" s="370"/>
      <c r="AJ174" s="370"/>
      <c r="AK174" s="370"/>
      <c r="AL174" s="370"/>
      <c r="AM174" s="370"/>
      <c r="AN174" s="365"/>
      <c r="AO174" s="365"/>
      <c r="AP174" s="365"/>
      <c r="AQ174" s="365"/>
      <c r="AR174" s="365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70"/>
      <c r="AG175" s="370"/>
      <c r="AH175" s="370"/>
      <c r="AI175" s="370"/>
      <c r="AJ175" s="370"/>
      <c r="AK175" s="370"/>
      <c r="AL175" s="370"/>
      <c r="AM175" s="370"/>
      <c r="AN175" s="365"/>
      <c r="AO175" s="365"/>
      <c r="AP175" s="365"/>
      <c r="AQ175" s="365"/>
      <c r="AR175" s="365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70"/>
      <c r="AG176" s="370"/>
      <c r="AH176" s="370"/>
      <c r="AI176" s="370"/>
      <c r="AJ176" s="370"/>
      <c r="AK176" s="370"/>
      <c r="AL176" s="370"/>
      <c r="AM176" s="370"/>
      <c r="AN176" s="365"/>
      <c r="AO176" s="365"/>
      <c r="AP176" s="365"/>
      <c r="AQ176" s="365"/>
      <c r="AR176" s="365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70"/>
      <c r="AG177" s="370"/>
      <c r="AH177" s="370"/>
      <c r="AI177" s="370"/>
      <c r="AJ177" s="370"/>
      <c r="AK177" s="370"/>
      <c r="AL177" s="370"/>
      <c r="AM177" s="370"/>
      <c r="AN177" s="365"/>
      <c r="AO177" s="365"/>
      <c r="AP177" s="365"/>
      <c r="AQ177" s="365"/>
      <c r="AR177" s="365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70"/>
      <c r="AG178" s="370"/>
      <c r="AH178" s="370"/>
      <c r="AI178" s="370"/>
      <c r="AJ178" s="370"/>
      <c r="AK178" s="370"/>
      <c r="AL178" s="370"/>
      <c r="AM178" s="370"/>
      <c r="AN178" s="365"/>
      <c r="AO178" s="365"/>
      <c r="AP178" s="365"/>
      <c r="AQ178" s="365"/>
      <c r="AR178" s="365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70"/>
      <c r="AG179" s="370"/>
      <c r="AH179" s="370"/>
      <c r="AI179" s="370"/>
      <c r="AJ179" s="370"/>
      <c r="AK179" s="370"/>
      <c r="AL179" s="370"/>
      <c r="AM179" s="370"/>
      <c r="AN179" s="365"/>
      <c r="AO179" s="365"/>
      <c r="AP179" s="365"/>
      <c r="AQ179" s="365"/>
      <c r="AR179" s="365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70"/>
      <c r="AG180" s="370"/>
      <c r="AH180" s="370"/>
      <c r="AI180" s="370"/>
      <c r="AJ180" s="370"/>
      <c r="AK180" s="370"/>
      <c r="AL180" s="370"/>
      <c r="AM180" s="370"/>
      <c r="AN180" s="365"/>
      <c r="AO180" s="365"/>
      <c r="AP180" s="365"/>
      <c r="AQ180" s="365"/>
      <c r="AR180" s="365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70"/>
      <c r="AG181" s="370"/>
      <c r="AH181" s="370"/>
      <c r="AI181" s="370"/>
      <c r="AJ181" s="370"/>
      <c r="AK181" s="370"/>
      <c r="AL181" s="370"/>
      <c r="AM181" s="370"/>
      <c r="AN181" s="365"/>
      <c r="AO181" s="365"/>
      <c r="AP181" s="365"/>
      <c r="AQ181" s="365"/>
      <c r="AR181" s="365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70"/>
      <c r="AG182" s="370"/>
      <c r="AH182" s="370"/>
      <c r="AI182" s="370"/>
      <c r="AJ182" s="370"/>
      <c r="AK182" s="370"/>
      <c r="AL182" s="370"/>
      <c r="AM182" s="370"/>
      <c r="AN182" s="365"/>
      <c r="AO182" s="365"/>
      <c r="AP182" s="365"/>
      <c r="AQ182" s="365"/>
      <c r="AR182" s="365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70"/>
      <c r="AG183" s="370"/>
      <c r="AH183" s="370"/>
      <c r="AI183" s="370"/>
      <c r="AJ183" s="370"/>
      <c r="AK183" s="370"/>
      <c r="AL183" s="370"/>
      <c r="AM183" s="370"/>
      <c r="AN183" s="365"/>
      <c r="AO183" s="365"/>
      <c r="AP183" s="365"/>
      <c r="AQ183" s="365"/>
      <c r="AR183" s="365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70"/>
      <c r="AG184" s="370"/>
      <c r="AH184" s="370"/>
      <c r="AI184" s="370"/>
      <c r="AJ184" s="370"/>
      <c r="AK184" s="370"/>
      <c r="AL184" s="370"/>
      <c r="AM184" s="370"/>
      <c r="AN184" s="365"/>
      <c r="AO184" s="365"/>
      <c r="AP184" s="365"/>
      <c r="AQ184" s="365"/>
      <c r="AR184" s="365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70"/>
      <c r="AG185" s="370"/>
      <c r="AH185" s="370"/>
      <c r="AI185" s="370"/>
      <c r="AJ185" s="370"/>
      <c r="AK185" s="370"/>
      <c r="AL185" s="370"/>
      <c r="AM185" s="370"/>
      <c r="AN185" s="365"/>
      <c r="AO185" s="365"/>
      <c r="AP185" s="365"/>
      <c r="AQ185" s="365"/>
      <c r="AR185" s="365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70"/>
      <c r="AG186" s="370"/>
      <c r="AH186" s="370"/>
      <c r="AI186" s="370"/>
      <c r="AJ186" s="370"/>
      <c r="AK186" s="370"/>
      <c r="AL186" s="370"/>
      <c r="AM186" s="370"/>
      <c r="AN186" s="365"/>
      <c r="AO186" s="365"/>
      <c r="AP186" s="365"/>
      <c r="AQ186" s="365"/>
      <c r="AR186" s="365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70"/>
      <c r="AG187" s="370"/>
      <c r="AH187" s="370"/>
      <c r="AI187" s="370"/>
      <c r="AJ187" s="370"/>
      <c r="AK187" s="370"/>
      <c r="AL187" s="370"/>
      <c r="AM187" s="370"/>
      <c r="AN187" s="365"/>
      <c r="AO187" s="365"/>
      <c r="AP187" s="365"/>
      <c r="AQ187" s="365"/>
      <c r="AR187" s="365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70"/>
      <c r="AG188" s="370"/>
      <c r="AH188" s="370"/>
      <c r="AI188" s="370"/>
      <c r="AJ188" s="370"/>
      <c r="AK188" s="370"/>
      <c r="AL188" s="370"/>
      <c r="AM188" s="370"/>
      <c r="AN188" s="365"/>
      <c r="AO188" s="365"/>
      <c r="AP188" s="365"/>
      <c r="AQ188" s="365"/>
      <c r="AR188" s="365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70"/>
      <c r="AG189" s="370"/>
      <c r="AH189" s="370"/>
      <c r="AI189" s="370"/>
      <c r="AJ189" s="370"/>
      <c r="AK189" s="370"/>
      <c r="AL189" s="370"/>
      <c r="AM189" s="370"/>
      <c r="AN189" s="365"/>
      <c r="AO189" s="365"/>
      <c r="AP189" s="365"/>
      <c r="AQ189" s="365"/>
      <c r="AR189" s="365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70"/>
      <c r="AG190" s="370"/>
      <c r="AH190" s="370"/>
      <c r="AI190" s="370"/>
      <c r="AJ190" s="370"/>
      <c r="AK190" s="370"/>
      <c r="AL190" s="370"/>
      <c r="AM190" s="370"/>
      <c r="AN190" s="365"/>
      <c r="AO190" s="365"/>
      <c r="AP190" s="365"/>
      <c r="AQ190" s="365"/>
      <c r="AR190" s="365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70"/>
      <c r="AG191" s="370"/>
      <c r="AH191" s="370"/>
      <c r="AI191" s="370"/>
      <c r="AJ191" s="370"/>
      <c r="AK191" s="370"/>
      <c r="AL191" s="370"/>
      <c r="AM191" s="370"/>
      <c r="AN191" s="365"/>
      <c r="AO191" s="365"/>
      <c r="AP191" s="365"/>
      <c r="AQ191" s="365"/>
      <c r="AR191" s="365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70"/>
      <c r="AG192" s="370"/>
      <c r="AH192" s="370"/>
      <c r="AI192" s="370"/>
      <c r="AJ192" s="370"/>
      <c r="AK192" s="370"/>
      <c r="AL192" s="370"/>
      <c r="AM192" s="370"/>
      <c r="AN192" s="365"/>
      <c r="AO192" s="365"/>
      <c r="AP192" s="365"/>
      <c r="AQ192" s="365"/>
      <c r="AR192" s="365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70"/>
      <c r="AG193" s="370"/>
      <c r="AH193" s="370"/>
      <c r="AI193" s="370"/>
      <c r="AJ193" s="370"/>
      <c r="AK193" s="370"/>
      <c r="AL193" s="370"/>
      <c r="AM193" s="370"/>
      <c r="AN193" s="365"/>
      <c r="AO193" s="365"/>
      <c r="AP193" s="365"/>
      <c r="AQ193" s="365"/>
      <c r="AR193" s="365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70"/>
      <c r="AG194" s="370"/>
      <c r="AH194" s="370"/>
      <c r="AI194" s="370"/>
      <c r="AJ194" s="370"/>
      <c r="AK194" s="370"/>
      <c r="AL194" s="370"/>
      <c r="AM194" s="370"/>
      <c r="AN194" s="365"/>
      <c r="AO194" s="365"/>
      <c r="AP194" s="365"/>
      <c r="AQ194" s="365"/>
      <c r="AR194" s="365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70"/>
      <c r="AG195" s="370"/>
      <c r="AH195" s="370"/>
      <c r="AI195" s="370"/>
      <c r="AJ195" s="370"/>
      <c r="AK195" s="370"/>
      <c r="AL195" s="370"/>
      <c r="AM195" s="370"/>
      <c r="AN195" s="365"/>
      <c r="AO195" s="365"/>
      <c r="AP195" s="365"/>
      <c r="AQ195" s="365"/>
      <c r="AR195" s="365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70"/>
      <c r="AG196" s="370"/>
      <c r="AH196" s="370"/>
      <c r="AI196" s="370"/>
      <c r="AJ196" s="370"/>
      <c r="AK196" s="370"/>
      <c r="AL196" s="370"/>
      <c r="AM196" s="370"/>
      <c r="AN196" s="365"/>
      <c r="AO196" s="365"/>
      <c r="AP196" s="365"/>
      <c r="AQ196" s="365"/>
      <c r="AR196" s="365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70"/>
      <c r="AG197" s="370"/>
      <c r="AH197" s="370"/>
      <c r="AI197" s="370"/>
      <c r="AJ197" s="370"/>
      <c r="AK197" s="370"/>
      <c r="AL197" s="370"/>
      <c r="AM197" s="370"/>
      <c r="AN197" s="365"/>
      <c r="AO197" s="365"/>
      <c r="AP197" s="365"/>
      <c r="AQ197" s="365"/>
      <c r="AR197" s="365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70"/>
      <c r="AG198" s="370"/>
      <c r="AH198" s="370"/>
      <c r="AI198" s="370"/>
      <c r="AJ198" s="370"/>
      <c r="AK198" s="370"/>
      <c r="AL198" s="370"/>
      <c r="AM198" s="370"/>
      <c r="AN198" s="365"/>
      <c r="AO198" s="365"/>
      <c r="AP198" s="365"/>
      <c r="AQ198" s="365"/>
      <c r="AR198" s="365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70"/>
      <c r="AG199" s="370"/>
      <c r="AH199" s="370"/>
      <c r="AI199" s="370"/>
      <c r="AJ199" s="370"/>
      <c r="AK199" s="370"/>
      <c r="AL199" s="370"/>
      <c r="AM199" s="370"/>
      <c r="AN199" s="365"/>
      <c r="AO199" s="365"/>
      <c r="AP199" s="365"/>
      <c r="AQ199" s="365"/>
      <c r="AR199" s="365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70"/>
      <c r="AG200" s="370"/>
      <c r="AH200" s="370"/>
      <c r="AI200" s="370"/>
      <c r="AJ200" s="370"/>
      <c r="AK200" s="370"/>
      <c r="AL200" s="370"/>
      <c r="AM200" s="370"/>
      <c r="AN200" s="365"/>
      <c r="AO200" s="365"/>
      <c r="AP200" s="365"/>
      <c r="AQ200" s="365"/>
      <c r="AR200" s="365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70"/>
      <c r="AG201" s="370"/>
      <c r="AH201" s="370"/>
      <c r="AI201" s="370"/>
      <c r="AJ201" s="370"/>
      <c r="AK201" s="370"/>
      <c r="AL201" s="370"/>
      <c r="AM201" s="370"/>
      <c r="AN201" s="365"/>
      <c r="AO201" s="365"/>
      <c r="AP201" s="365"/>
      <c r="AQ201" s="365"/>
      <c r="AR201" s="365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70"/>
      <c r="AG202" s="370"/>
      <c r="AH202" s="370"/>
      <c r="AI202" s="370"/>
      <c r="AJ202" s="370"/>
      <c r="AK202" s="370"/>
      <c r="AL202" s="370"/>
      <c r="AM202" s="370"/>
      <c r="AN202" s="365"/>
      <c r="AO202" s="365"/>
      <c r="AP202" s="365"/>
      <c r="AQ202" s="365"/>
      <c r="AR202" s="365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70"/>
      <c r="AG203" s="370"/>
      <c r="AH203" s="370"/>
      <c r="AI203" s="370"/>
      <c r="AJ203" s="370"/>
      <c r="AK203" s="370"/>
      <c r="AL203" s="370"/>
      <c r="AM203" s="370"/>
      <c r="AN203" s="365"/>
      <c r="AO203" s="365"/>
      <c r="AP203" s="365"/>
      <c r="AQ203" s="365"/>
      <c r="AR203" s="365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70"/>
      <c r="AG204" s="370"/>
      <c r="AH204" s="370"/>
      <c r="AI204" s="370"/>
      <c r="AJ204" s="370"/>
      <c r="AK204" s="370"/>
      <c r="AL204" s="370"/>
      <c r="AM204" s="370"/>
      <c r="AN204" s="365"/>
      <c r="AO204" s="365"/>
      <c r="AP204" s="365"/>
      <c r="AQ204" s="365"/>
      <c r="AR204" s="365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70"/>
      <c r="AG205" s="370"/>
      <c r="AH205" s="370"/>
      <c r="AI205" s="370"/>
      <c r="AJ205" s="370"/>
      <c r="AK205" s="370"/>
      <c r="AL205" s="370"/>
      <c r="AM205" s="370"/>
      <c r="AN205" s="365"/>
      <c r="AO205" s="365"/>
      <c r="AP205" s="365"/>
      <c r="AQ205" s="365"/>
      <c r="AR205" s="365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70"/>
      <c r="AG206" s="370"/>
      <c r="AH206" s="370"/>
      <c r="AI206" s="370"/>
      <c r="AJ206" s="370"/>
      <c r="AK206" s="370"/>
      <c r="AL206" s="370"/>
      <c r="AM206" s="370"/>
      <c r="AN206" s="365"/>
      <c r="AO206" s="365"/>
      <c r="AP206" s="365"/>
      <c r="AQ206" s="365"/>
      <c r="AR206" s="365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70"/>
      <c r="AG207" s="370"/>
      <c r="AH207" s="370"/>
      <c r="AI207" s="370"/>
      <c r="AJ207" s="370"/>
      <c r="AK207" s="370"/>
      <c r="AL207" s="370"/>
      <c r="AM207" s="370"/>
      <c r="AN207" s="365"/>
      <c r="AO207" s="365"/>
      <c r="AP207" s="365"/>
      <c r="AQ207" s="365"/>
      <c r="AR207" s="365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70"/>
      <c r="AG208" s="370"/>
      <c r="AH208" s="370"/>
      <c r="AI208" s="370"/>
      <c r="AJ208" s="370"/>
      <c r="AK208" s="370"/>
      <c r="AL208" s="370"/>
      <c r="AM208" s="370"/>
      <c r="AN208" s="365"/>
      <c r="AO208" s="365"/>
      <c r="AP208" s="365"/>
      <c r="AQ208" s="365"/>
      <c r="AR208" s="365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70"/>
      <c r="AG209" s="370"/>
      <c r="AH209" s="370"/>
      <c r="AI209" s="370"/>
      <c r="AJ209" s="370"/>
      <c r="AK209" s="370"/>
      <c r="AL209" s="370"/>
      <c r="AM209" s="370"/>
      <c r="AN209" s="365"/>
      <c r="AO209" s="365"/>
      <c r="AP209" s="365"/>
      <c r="AQ209" s="365"/>
      <c r="AR209" s="365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70"/>
      <c r="AG210" s="370"/>
      <c r="AH210" s="370"/>
      <c r="AI210" s="370"/>
      <c r="AJ210" s="370"/>
      <c r="AK210" s="370"/>
      <c r="AL210" s="370"/>
      <c r="AM210" s="370"/>
      <c r="AN210" s="365"/>
      <c r="AO210" s="365"/>
      <c r="AP210" s="365"/>
      <c r="AQ210" s="365"/>
      <c r="AR210" s="365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70"/>
      <c r="AG211" s="370"/>
      <c r="AH211" s="370"/>
      <c r="AI211" s="370"/>
      <c r="AJ211" s="370"/>
      <c r="AK211" s="370"/>
      <c r="AL211" s="370"/>
      <c r="AM211" s="370"/>
      <c r="AN211" s="365"/>
      <c r="AO211" s="365"/>
      <c r="AP211" s="365"/>
      <c r="AQ211" s="365"/>
      <c r="AR211" s="365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70"/>
      <c r="AG212" s="370"/>
      <c r="AH212" s="370"/>
      <c r="AI212" s="370"/>
      <c r="AJ212" s="370"/>
      <c r="AK212" s="370"/>
      <c r="AL212" s="370"/>
      <c r="AM212" s="370"/>
      <c r="AN212" s="365"/>
      <c r="AO212" s="365"/>
      <c r="AP212" s="365"/>
      <c r="AQ212" s="365"/>
      <c r="AR212" s="365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70"/>
      <c r="AG213" s="370"/>
      <c r="AH213" s="370"/>
      <c r="AI213" s="370"/>
      <c r="AJ213" s="370"/>
      <c r="AK213" s="370"/>
      <c r="AL213" s="370"/>
      <c r="AM213" s="370"/>
      <c r="AN213" s="365"/>
      <c r="AO213" s="365"/>
      <c r="AP213" s="365"/>
      <c r="AQ213" s="365"/>
      <c r="AR213" s="365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70"/>
      <c r="AG214" s="370"/>
      <c r="AH214" s="370"/>
      <c r="AI214" s="370"/>
      <c r="AJ214" s="370"/>
      <c r="AK214" s="370"/>
      <c r="AL214" s="370"/>
      <c r="AM214" s="370"/>
      <c r="AN214" s="365"/>
      <c r="AO214" s="365"/>
      <c r="AP214" s="365"/>
      <c r="AQ214" s="365"/>
      <c r="AR214" s="365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70"/>
      <c r="AG215" s="370"/>
      <c r="AH215" s="370"/>
      <c r="AI215" s="370"/>
      <c r="AJ215" s="370"/>
      <c r="AK215" s="370"/>
      <c r="AL215" s="370"/>
      <c r="AM215" s="370"/>
      <c r="AN215" s="365"/>
      <c r="AO215" s="365"/>
      <c r="AP215" s="365"/>
      <c r="AQ215" s="365"/>
      <c r="AR215" s="365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70"/>
      <c r="AG216" s="370"/>
      <c r="AH216" s="370"/>
      <c r="AI216" s="370"/>
      <c r="AJ216" s="370"/>
      <c r="AK216" s="370"/>
      <c r="AL216" s="370"/>
      <c r="AM216" s="370"/>
      <c r="AN216" s="365"/>
      <c r="AO216" s="365"/>
      <c r="AP216" s="365"/>
      <c r="AQ216" s="365"/>
      <c r="AR216" s="365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70"/>
      <c r="AG217" s="370"/>
      <c r="AH217" s="370"/>
      <c r="AI217" s="370"/>
      <c r="AJ217" s="370"/>
      <c r="AK217" s="370"/>
      <c r="AL217" s="370"/>
      <c r="AM217" s="370"/>
      <c r="AN217" s="365"/>
      <c r="AO217" s="365"/>
      <c r="AP217" s="365"/>
      <c r="AQ217" s="365"/>
      <c r="AR217" s="365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70"/>
      <c r="AG218" s="370"/>
      <c r="AH218" s="370"/>
      <c r="AI218" s="370"/>
      <c r="AJ218" s="370"/>
      <c r="AK218" s="370"/>
      <c r="AL218" s="370"/>
      <c r="AM218" s="370"/>
      <c r="AN218" s="365"/>
      <c r="AO218" s="365"/>
      <c r="AP218" s="365"/>
      <c r="AQ218" s="365"/>
      <c r="AR218" s="365"/>
    </row>
    <row r="219" spans="1:44" ht="18.899999999999999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70"/>
      <c r="AG219" s="370"/>
      <c r="AH219" s="370"/>
      <c r="AI219" s="370"/>
      <c r="AJ219" s="370"/>
      <c r="AK219" s="370"/>
      <c r="AL219" s="370"/>
      <c r="AM219" s="370"/>
      <c r="AN219" s="365"/>
      <c r="AO219" s="365"/>
      <c r="AP219" s="365"/>
      <c r="AQ219" s="365"/>
      <c r="AR219" s="365"/>
    </row>
    <row r="220" spans="1:44" ht="18.899999999999999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70"/>
      <c r="AG220" s="370"/>
      <c r="AH220" s="370"/>
      <c r="AI220" s="370"/>
      <c r="AJ220" s="370"/>
      <c r="AK220" s="370"/>
      <c r="AL220" s="370"/>
      <c r="AM220" s="370"/>
      <c r="AN220" s="365"/>
      <c r="AO220" s="365"/>
      <c r="AP220" s="365"/>
      <c r="AQ220" s="365"/>
      <c r="AR220" s="365"/>
    </row>
    <row r="221" spans="1:44" ht="18.899999999999999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70"/>
      <c r="AG221" s="370"/>
      <c r="AH221" s="370"/>
      <c r="AI221" s="370"/>
      <c r="AJ221" s="370"/>
      <c r="AK221" s="370"/>
      <c r="AL221" s="370"/>
      <c r="AM221" s="370"/>
      <c r="AN221" s="365"/>
      <c r="AO221" s="365"/>
      <c r="AP221" s="365"/>
      <c r="AQ221" s="365"/>
      <c r="AR221" s="365"/>
    </row>
    <row r="222" spans="1:44" ht="18.899999999999999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70"/>
      <c r="AG222" s="370"/>
      <c r="AH222" s="370"/>
      <c r="AI222" s="370"/>
      <c r="AJ222" s="370"/>
      <c r="AK222" s="370"/>
      <c r="AL222" s="370"/>
      <c r="AM222" s="370"/>
      <c r="AN222" s="365"/>
      <c r="AO222" s="365"/>
      <c r="AP222" s="365"/>
      <c r="AQ222" s="365"/>
      <c r="AR222" s="365"/>
    </row>
    <row r="223" spans="1:44" ht="18.899999999999999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70"/>
      <c r="AG223" s="370"/>
      <c r="AH223" s="370"/>
      <c r="AI223" s="370"/>
      <c r="AJ223" s="370"/>
      <c r="AK223" s="370"/>
      <c r="AL223" s="370"/>
      <c r="AM223" s="370"/>
      <c r="AN223" s="365"/>
      <c r="AO223" s="365"/>
      <c r="AP223" s="365"/>
      <c r="AQ223" s="365"/>
      <c r="AR223" s="365"/>
    </row>
    <row r="224" spans="1:44" ht="18.899999999999999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70"/>
      <c r="AG224" s="370"/>
      <c r="AH224" s="370"/>
      <c r="AI224" s="370"/>
      <c r="AJ224" s="370"/>
      <c r="AK224" s="370"/>
      <c r="AL224" s="370"/>
      <c r="AM224" s="370"/>
      <c r="AN224" s="365"/>
      <c r="AO224" s="365"/>
      <c r="AP224" s="365"/>
      <c r="AQ224" s="365"/>
      <c r="AR224" s="365"/>
    </row>
    <row r="225" spans="1:44" ht="18.899999999999999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70"/>
      <c r="AG225" s="370"/>
      <c r="AH225" s="370"/>
      <c r="AI225" s="370"/>
      <c r="AJ225" s="370"/>
      <c r="AK225" s="370"/>
      <c r="AL225" s="370"/>
      <c r="AM225" s="370"/>
      <c r="AN225" s="365"/>
      <c r="AO225" s="365"/>
      <c r="AP225" s="365"/>
      <c r="AQ225" s="365"/>
      <c r="AR225" s="365"/>
    </row>
    <row r="226" spans="1:44" ht="18.899999999999999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70"/>
      <c r="AG226" s="370"/>
      <c r="AH226" s="370"/>
      <c r="AI226" s="370"/>
      <c r="AJ226" s="370"/>
      <c r="AK226" s="370"/>
      <c r="AL226" s="370"/>
      <c r="AM226" s="370"/>
      <c r="AN226" s="365"/>
      <c r="AO226" s="365"/>
      <c r="AP226" s="365"/>
      <c r="AQ226" s="365"/>
      <c r="AR226" s="365"/>
    </row>
    <row r="227" spans="1:44" ht="18.899999999999999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70"/>
      <c r="AG227" s="370"/>
      <c r="AH227" s="370"/>
      <c r="AI227" s="370"/>
      <c r="AJ227" s="370"/>
      <c r="AK227" s="370"/>
      <c r="AL227" s="370"/>
      <c r="AM227" s="370"/>
      <c r="AN227" s="365"/>
      <c r="AO227" s="365"/>
      <c r="AP227" s="365"/>
      <c r="AQ227" s="365"/>
      <c r="AR227" s="365"/>
    </row>
    <row r="228" spans="1:44" ht="18.899999999999999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70"/>
      <c r="AG228" s="370"/>
      <c r="AH228" s="370"/>
      <c r="AI228" s="370"/>
      <c r="AJ228" s="370"/>
      <c r="AK228" s="370"/>
      <c r="AL228" s="370"/>
      <c r="AM228" s="370"/>
      <c r="AN228" s="365"/>
      <c r="AO228" s="365"/>
      <c r="AP228" s="365"/>
      <c r="AQ228" s="365"/>
      <c r="AR228" s="365"/>
    </row>
    <row r="229" spans="1:44" ht="18.899999999999999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70"/>
      <c r="AG229" s="370"/>
      <c r="AH229" s="370"/>
      <c r="AI229" s="370"/>
      <c r="AJ229" s="370"/>
      <c r="AK229" s="370"/>
      <c r="AL229" s="370"/>
      <c r="AM229" s="370"/>
      <c r="AN229" s="365"/>
      <c r="AO229" s="365"/>
      <c r="AP229" s="365"/>
      <c r="AQ229" s="365"/>
      <c r="AR229" s="365"/>
    </row>
    <row r="230" spans="1:44" ht="18.899999999999999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70"/>
      <c r="AG230" s="370"/>
      <c r="AH230" s="370"/>
      <c r="AI230" s="370"/>
      <c r="AJ230" s="370"/>
      <c r="AK230" s="370"/>
      <c r="AL230" s="370"/>
      <c r="AM230" s="370"/>
      <c r="AN230" s="365"/>
      <c r="AO230" s="365"/>
      <c r="AP230" s="365"/>
      <c r="AQ230" s="365"/>
      <c r="AR230" s="365"/>
    </row>
    <row r="231" spans="1:44" ht="18.899999999999999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70"/>
      <c r="AG231" s="370"/>
      <c r="AH231" s="370"/>
      <c r="AI231" s="370"/>
      <c r="AJ231" s="370"/>
      <c r="AK231" s="370"/>
      <c r="AL231" s="370"/>
      <c r="AM231" s="370"/>
      <c r="AN231" s="365"/>
      <c r="AO231" s="365"/>
      <c r="AP231" s="365"/>
      <c r="AQ231" s="365"/>
      <c r="AR231" s="365"/>
    </row>
    <row r="232" spans="1:44" ht="18.899999999999999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70"/>
      <c r="AG232" s="370"/>
      <c r="AH232" s="370"/>
      <c r="AI232" s="370"/>
      <c r="AJ232" s="370"/>
      <c r="AK232" s="370"/>
      <c r="AL232" s="370"/>
      <c r="AM232" s="370"/>
      <c r="AN232" s="365"/>
      <c r="AO232" s="365"/>
      <c r="AP232" s="365"/>
      <c r="AQ232" s="365"/>
      <c r="AR232" s="365"/>
    </row>
    <row r="233" spans="1:44" ht="18.899999999999999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70"/>
      <c r="AG233" s="370"/>
      <c r="AH233" s="370"/>
      <c r="AI233" s="370"/>
      <c r="AJ233" s="370"/>
      <c r="AK233" s="370"/>
      <c r="AL233" s="370"/>
      <c r="AM233" s="370"/>
      <c r="AN233" s="365"/>
      <c r="AO233" s="365"/>
      <c r="AP233" s="365"/>
      <c r="AQ233" s="365"/>
      <c r="AR233" s="365"/>
    </row>
    <row r="234" spans="1:44" ht="18.899999999999999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70"/>
      <c r="AG234" s="370"/>
      <c r="AH234" s="370"/>
      <c r="AI234" s="370"/>
      <c r="AJ234" s="370"/>
      <c r="AK234" s="370"/>
      <c r="AL234" s="370"/>
      <c r="AM234" s="370"/>
      <c r="AN234" s="365"/>
      <c r="AO234" s="365"/>
      <c r="AP234" s="365"/>
      <c r="AQ234" s="365"/>
      <c r="AR234" s="365"/>
    </row>
    <row r="235" spans="1:44" ht="18.899999999999999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70"/>
      <c r="AG235" s="370"/>
      <c r="AH235" s="370"/>
      <c r="AI235" s="370"/>
      <c r="AJ235" s="370"/>
      <c r="AK235" s="370"/>
      <c r="AL235" s="370"/>
      <c r="AM235" s="370"/>
      <c r="AN235" s="365"/>
      <c r="AO235" s="365"/>
      <c r="AP235" s="365"/>
      <c r="AQ235" s="365"/>
      <c r="AR235" s="365"/>
    </row>
    <row r="236" spans="1:44" ht="18.899999999999999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70"/>
      <c r="AG236" s="370"/>
      <c r="AH236" s="370"/>
      <c r="AI236" s="370"/>
      <c r="AJ236" s="370"/>
      <c r="AK236" s="370"/>
      <c r="AL236" s="370"/>
      <c r="AM236" s="370"/>
      <c r="AN236" s="365"/>
      <c r="AO236" s="365"/>
      <c r="AP236" s="365"/>
      <c r="AQ236" s="365"/>
      <c r="AR236" s="365"/>
    </row>
    <row r="237" spans="1:44" ht="18.899999999999999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70"/>
      <c r="AG237" s="370"/>
      <c r="AH237" s="370"/>
      <c r="AI237" s="370"/>
      <c r="AJ237" s="370"/>
      <c r="AK237" s="370"/>
      <c r="AL237" s="370"/>
      <c r="AM237" s="370"/>
      <c r="AN237" s="365"/>
      <c r="AO237" s="365"/>
      <c r="AP237" s="365"/>
      <c r="AQ237" s="365"/>
      <c r="AR237" s="365"/>
    </row>
    <row r="238" spans="1:44" ht="18.899999999999999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70"/>
      <c r="AG238" s="370"/>
      <c r="AH238" s="370"/>
      <c r="AI238" s="370"/>
      <c r="AJ238" s="370"/>
      <c r="AK238" s="370"/>
      <c r="AL238" s="370"/>
      <c r="AM238" s="370"/>
      <c r="AN238" s="365"/>
      <c r="AO238" s="365"/>
      <c r="AP238" s="365"/>
      <c r="AQ238" s="365"/>
      <c r="AR238" s="365"/>
    </row>
    <row r="239" spans="1:44" ht="18.899999999999999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70"/>
      <c r="AG239" s="370"/>
      <c r="AH239" s="370"/>
      <c r="AI239" s="370"/>
      <c r="AJ239" s="370"/>
      <c r="AK239" s="370"/>
      <c r="AL239" s="370"/>
      <c r="AM239" s="370"/>
      <c r="AN239" s="365"/>
      <c r="AO239" s="365"/>
      <c r="AP239" s="365"/>
      <c r="AQ239" s="365"/>
      <c r="AR239" s="365"/>
    </row>
    <row r="240" spans="1:44" ht="18.899999999999999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70"/>
      <c r="AG240" s="370"/>
      <c r="AH240" s="370"/>
      <c r="AI240" s="370"/>
      <c r="AJ240" s="370"/>
      <c r="AK240" s="370"/>
      <c r="AL240" s="370"/>
      <c r="AM240" s="370"/>
      <c r="AN240" s="365"/>
      <c r="AO240" s="365"/>
      <c r="AP240" s="365"/>
      <c r="AQ240" s="365"/>
      <c r="AR240" s="365"/>
    </row>
    <row r="241" spans="1:44" ht="18.899999999999999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70"/>
      <c r="AG241" s="370"/>
      <c r="AH241" s="370"/>
      <c r="AI241" s="370"/>
      <c r="AJ241" s="370"/>
      <c r="AK241" s="370"/>
      <c r="AL241" s="370"/>
      <c r="AM241" s="370"/>
      <c r="AN241" s="365"/>
      <c r="AO241" s="365"/>
      <c r="AP241" s="365"/>
      <c r="AQ241" s="365"/>
      <c r="AR241" s="365"/>
    </row>
    <row r="242" spans="1:44" ht="18.899999999999999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70"/>
      <c r="AG242" s="370"/>
      <c r="AH242" s="370"/>
      <c r="AI242" s="370"/>
      <c r="AJ242" s="370"/>
      <c r="AK242" s="370"/>
      <c r="AL242" s="370"/>
      <c r="AM242" s="370"/>
      <c r="AN242" s="365"/>
      <c r="AO242" s="365"/>
      <c r="AP242" s="365"/>
      <c r="AQ242" s="365"/>
      <c r="AR242" s="365"/>
    </row>
    <row r="243" spans="1:44" ht="18.899999999999999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70"/>
      <c r="AG243" s="370"/>
      <c r="AH243" s="370"/>
      <c r="AI243" s="370"/>
      <c r="AJ243" s="370"/>
      <c r="AK243" s="370"/>
      <c r="AL243" s="370"/>
      <c r="AM243" s="370"/>
      <c r="AN243" s="365"/>
      <c r="AO243" s="365"/>
      <c r="AP243" s="365"/>
      <c r="AQ243" s="365"/>
      <c r="AR243" s="365"/>
    </row>
    <row r="244" spans="1:44" ht="18.899999999999999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70"/>
      <c r="AG244" s="370"/>
      <c r="AH244" s="370"/>
      <c r="AI244" s="370"/>
      <c r="AJ244" s="370"/>
      <c r="AK244" s="370"/>
      <c r="AL244" s="370"/>
      <c r="AM244" s="370"/>
      <c r="AN244" s="365"/>
      <c r="AO244" s="365"/>
      <c r="AP244" s="365"/>
      <c r="AQ244" s="365"/>
      <c r="AR244" s="365"/>
    </row>
    <row r="245" spans="1:44" ht="18.899999999999999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70"/>
      <c r="AG245" s="370"/>
      <c r="AH245" s="370"/>
      <c r="AI245" s="370"/>
      <c r="AJ245" s="370"/>
      <c r="AK245" s="370"/>
      <c r="AL245" s="370"/>
      <c r="AM245" s="370"/>
      <c r="AN245" s="365"/>
      <c r="AO245" s="365"/>
      <c r="AP245" s="365"/>
      <c r="AQ245" s="365"/>
      <c r="AR245" s="365"/>
    </row>
    <row r="246" spans="1:44" ht="18.899999999999999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70"/>
      <c r="AG246" s="370"/>
      <c r="AH246" s="370"/>
      <c r="AI246" s="370"/>
      <c r="AJ246" s="370"/>
      <c r="AK246" s="370"/>
      <c r="AL246" s="370"/>
      <c r="AM246" s="370"/>
      <c r="AN246" s="365"/>
      <c r="AO246" s="365"/>
      <c r="AP246" s="365"/>
      <c r="AQ246" s="365"/>
      <c r="AR246" s="365"/>
    </row>
    <row r="247" spans="1:44" ht="18.899999999999999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70"/>
      <c r="AG247" s="370"/>
      <c r="AH247" s="370"/>
      <c r="AI247" s="370"/>
      <c r="AJ247" s="370"/>
      <c r="AK247" s="370"/>
      <c r="AL247" s="370"/>
      <c r="AM247" s="370"/>
      <c r="AN247" s="365"/>
      <c r="AO247" s="365"/>
      <c r="AP247" s="365"/>
      <c r="AQ247" s="365"/>
      <c r="AR247" s="365"/>
    </row>
    <row r="248" spans="1:44" ht="18.899999999999999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70"/>
      <c r="AG248" s="370"/>
      <c r="AH248" s="370"/>
      <c r="AI248" s="370"/>
      <c r="AJ248" s="370"/>
      <c r="AK248" s="370"/>
      <c r="AL248" s="370"/>
      <c r="AM248" s="370"/>
      <c r="AN248" s="365"/>
      <c r="AO248" s="365"/>
      <c r="AP248" s="365"/>
      <c r="AQ248" s="365"/>
      <c r="AR248" s="365"/>
    </row>
    <row r="249" spans="1:44" ht="18.899999999999999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70"/>
      <c r="AG249" s="370"/>
      <c r="AH249" s="370"/>
      <c r="AI249" s="370"/>
      <c r="AJ249" s="370"/>
      <c r="AK249" s="370"/>
      <c r="AL249" s="370"/>
      <c r="AM249" s="370"/>
      <c r="AN249" s="365"/>
      <c r="AO249" s="365"/>
      <c r="AP249" s="365"/>
      <c r="AQ249" s="365"/>
      <c r="AR249" s="365"/>
    </row>
    <row r="250" spans="1:44" ht="18.899999999999999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70"/>
      <c r="AG250" s="370"/>
      <c r="AH250" s="370"/>
      <c r="AI250" s="370"/>
      <c r="AJ250" s="370"/>
      <c r="AK250" s="370"/>
      <c r="AL250" s="370"/>
      <c r="AM250" s="370"/>
      <c r="AN250" s="365"/>
      <c r="AO250" s="365"/>
      <c r="AP250" s="365"/>
      <c r="AQ250" s="365"/>
      <c r="AR250" s="365"/>
    </row>
    <row r="251" spans="1:44" ht="18.899999999999999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70"/>
      <c r="AG251" s="370"/>
      <c r="AH251" s="370"/>
      <c r="AI251" s="370"/>
      <c r="AJ251" s="370"/>
      <c r="AK251" s="370"/>
      <c r="AL251" s="370"/>
      <c r="AM251" s="370"/>
      <c r="AN251" s="365"/>
      <c r="AO251" s="365"/>
      <c r="AP251" s="365"/>
      <c r="AQ251" s="365"/>
      <c r="AR251" s="365"/>
    </row>
    <row r="252" spans="1:44" ht="18.899999999999999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70"/>
      <c r="AG252" s="370"/>
      <c r="AH252" s="370"/>
      <c r="AI252" s="370"/>
      <c r="AJ252" s="370"/>
      <c r="AK252" s="370"/>
      <c r="AL252" s="370"/>
      <c r="AM252" s="370"/>
      <c r="AN252" s="365"/>
      <c r="AO252" s="365"/>
      <c r="AP252" s="365"/>
      <c r="AQ252" s="365"/>
      <c r="AR252" s="365"/>
    </row>
    <row r="253" spans="1:44" ht="18.899999999999999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70"/>
      <c r="AG253" s="370"/>
      <c r="AH253" s="370"/>
      <c r="AI253" s="370"/>
      <c r="AJ253" s="370"/>
      <c r="AK253" s="370"/>
      <c r="AL253" s="370"/>
      <c r="AM253" s="370"/>
      <c r="AN253" s="365"/>
      <c r="AO253" s="365"/>
      <c r="AP253" s="365"/>
      <c r="AQ253" s="365"/>
      <c r="AR253" s="365"/>
    </row>
    <row r="254" spans="1:44" ht="18.899999999999999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70"/>
      <c r="AG254" s="370"/>
      <c r="AH254" s="370"/>
      <c r="AI254" s="370"/>
      <c r="AJ254" s="370"/>
      <c r="AK254" s="370"/>
      <c r="AL254" s="370"/>
      <c r="AM254" s="370"/>
      <c r="AN254" s="365"/>
      <c r="AO254" s="365"/>
      <c r="AP254" s="365"/>
      <c r="AQ254" s="365"/>
      <c r="AR254" s="365"/>
    </row>
    <row r="255" spans="1:44" ht="18.899999999999999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70"/>
      <c r="AG255" s="370"/>
      <c r="AH255" s="370"/>
      <c r="AI255" s="370"/>
      <c r="AJ255" s="370"/>
      <c r="AK255" s="370"/>
      <c r="AL255" s="370"/>
      <c r="AM255" s="370"/>
      <c r="AN255" s="365"/>
      <c r="AO255" s="365"/>
      <c r="AP255" s="365"/>
      <c r="AQ255" s="365"/>
      <c r="AR255" s="365"/>
    </row>
    <row r="256" spans="1:44" ht="18.899999999999999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70"/>
      <c r="AG256" s="370"/>
      <c r="AH256" s="370"/>
      <c r="AI256" s="370"/>
      <c r="AJ256" s="370"/>
      <c r="AK256" s="370"/>
      <c r="AL256" s="370"/>
      <c r="AM256" s="370"/>
      <c r="AN256" s="365"/>
      <c r="AO256" s="365"/>
      <c r="AP256" s="365"/>
      <c r="AQ256" s="365"/>
      <c r="AR256" s="365"/>
    </row>
    <row r="257" spans="1:44" ht="18.899999999999999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70"/>
      <c r="AG257" s="370"/>
      <c r="AH257" s="370"/>
      <c r="AI257" s="370"/>
      <c r="AJ257" s="370"/>
      <c r="AK257" s="370"/>
      <c r="AL257" s="370"/>
      <c r="AM257" s="370"/>
      <c r="AN257" s="365"/>
      <c r="AO257" s="365"/>
      <c r="AP257" s="365"/>
      <c r="AQ257" s="365"/>
      <c r="AR257" s="365"/>
    </row>
    <row r="258" spans="1:44" ht="18.899999999999999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70"/>
      <c r="AG258" s="370"/>
      <c r="AH258" s="370"/>
      <c r="AI258" s="370"/>
      <c r="AJ258" s="370"/>
      <c r="AK258" s="370"/>
      <c r="AL258" s="370"/>
      <c r="AM258" s="370"/>
      <c r="AN258" s="365"/>
      <c r="AO258" s="365"/>
      <c r="AP258" s="365"/>
      <c r="AQ258" s="365"/>
      <c r="AR258" s="365"/>
    </row>
    <row r="259" spans="1:44" ht="18.899999999999999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70"/>
      <c r="AG259" s="370"/>
      <c r="AH259" s="370"/>
      <c r="AI259" s="370"/>
      <c r="AJ259" s="370"/>
      <c r="AK259" s="370"/>
      <c r="AL259" s="370"/>
      <c r="AM259" s="370"/>
      <c r="AN259" s="365"/>
      <c r="AO259" s="365"/>
      <c r="AP259" s="365"/>
      <c r="AQ259" s="365"/>
      <c r="AR259" s="365"/>
    </row>
    <row r="260" spans="1:44" ht="18.899999999999999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70"/>
      <c r="AG260" s="370"/>
      <c r="AH260" s="370"/>
      <c r="AI260" s="370"/>
      <c r="AJ260" s="370"/>
      <c r="AK260" s="370"/>
      <c r="AL260" s="370"/>
      <c r="AM260" s="370"/>
      <c r="AN260" s="365"/>
      <c r="AO260" s="365"/>
      <c r="AP260" s="365"/>
      <c r="AQ260" s="365"/>
      <c r="AR260" s="365"/>
    </row>
    <row r="261" spans="1:44" ht="18.899999999999999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70"/>
      <c r="AG261" s="370"/>
      <c r="AH261" s="370"/>
      <c r="AI261" s="370"/>
      <c r="AJ261" s="370"/>
      <c r="AK261" s="370"/>
      <c r="AL261" s="370"/>
      <c r="AM261" s="370"/>
      <c r="AN261" s="365"/>
      <c r="AO261" s="365"/>
      <c r="AP261" s="365"/>
      <c r="AQ261" s="365"/>
      <c r="AR261" s="365"/>
    </row>
    <row r="262" spans="1:44" ht="18.899999999999999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70"/>
      <c r="AG262" s="370"/>
      <c r="AH262" s="370"/>
      <c r="AI262" s="370"/>
      <c r="AJ262" s="370"/>
      <c r="AK262" s="370"/>
      <c r="AL262" s="370"/>
      <c r="AM262" s="370"/>
      <c r="AN262" s="365"/>
      <c r="AO262" s="365"/>
      <c r="AP262" s="365"/>
      <c r="AQ262" s="365"/>
      <c r="AR262" s="365"/>
    </row>
    <row r="263" spans="1:44" ht="18.899999999999999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70"/>
      <c r="AG263" s="370"/>
      <c r="AH263" s="370"/>
      <c r="AI263" s="370"/>
      <c r="AJ263" s="370"/>
      <c r="AK263" s="370"/>
      <c r="AL263" s="370"/>
      <c r="AM263" s="370"/>
      <c r="AN263" s="365"/>
      <c r="AO263" s="365"/>
      <c r="AP263" s="365"/>
      <c r="AQ263" s="365"/>
      <c r="AR263" s="365"/>
    </row>
    <row r="264" spans="1:44" ht="18.899999999999999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70"/>
      <c r="AG264" s="370"/>
      <c r="AH264" s="370"/>
      <c r="AI264" s="370"/>
      <c r="AJ264" s="370"/>
      <c r="AK264" s="370"/>
      <c r="AL264" s="370"/>
      <c r="AM264" s="370"/>
      <c r="AN264" s="365"/>
      <c r="AO264" s="365"/>
      <c r="AP264" s="365"/>
      <c r="AQ264" s="365"/>
      <c r="AR264" s="365"/>
    </row>
    <row r="265" spans="1:44" ht="18.899999999999999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70"/>
      <c r="AG265" s="370"/>
      <c r="AH265" s="370"/>
      <c r="AI265" s="370"/>
      <c r="AJ265" s="370"/>
      <c r="AK265" s="370"/>
      <c r="AL265" s="370"/>
      <c r="AM265" s="370"/>
      <c r="AN265" s="365"/>
      <c r="AO265" s="365"/>
      <c r="AP265" s="365"/>
      <c r="AQ265" s="365"/>
      <c r="AR265" s="365"/>
    </row>
    <row r="266" spans="1:44" ht="18.899999999999999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70"/>
      <c r="AG266" s="370"/>
      <c r="AH266" s="370"/>
      <c r="AI266" s="370"/>
      <c r="AJ266" s="370"/>
      <c r="AK266" s="370"/>
      <c r="AL266" s="370"/>
      <c r="AM266" s="370"/>
      <c r="AN266" s="365"/>
      <c r="AO266" s="365"/>
      <c r="AP266" s="365"/>
      <c r="AQ266" s="365"/>
      <c r="AR266" s="365"/>
    </row>
    <row r="267" spans="1:44" ht="18.899999999999999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70"/>
      <c r="AG267" s="370"/>
      <c r="AH267" s="370"/>
      <c r="AI267" s="370"/>
      <c r="AJ267" s="370"/>
      <c r="AK267" s="370"/>
      <c r="AL267" s="370"/>
      <c r="AM267" s="370"/>
      <c r="AN267" s="365"/>
      <c r="AO267" s="365"/>
      <c r="AP267" s="365"/>
      <c r="AQ267" s="365"/>
      <c r="AR267" s="365"/>
    </row>
    <row r="268" spans="1:44" ht="18.899999999999999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70"/>
      <c r="AG268" s="370"/>
      <c r="AH268" s="370"/>
      <c r="AI268" s="370"/>
      <c r="AJ268" s="370"/>
      <c r="AK268" s="370"/>
      <c r="AL268" s="370"/>
      <c r="AM268" s="370"/>
      <c r="AN268" s="365"/>
      <c r="AO268" s="365"/>
      <c r="AP268" s="365"/>
      <c r="AQ268" s="365"/>
      <c r="AR268" s="365"/>
    </row>
    <row r="269" spans="1:44" ht="18.899999999999999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70"/>
      <c r="AG269" s="370"/>
      <c r="AH269" s="370"/>
      <c r="AI269" s="370"/>
      <c r="AJ269" s="370"/>
      <c r="AK269" s="370"/>
      <c r="AL269" s="370"/>
      <c r="AM269" s="370"/>
      <c r="AN269" s="365"/>
      <c r="AO269" s="365"/>
      <c r="AP269" s="365"/>
      <c r="AQ269" s="365"/>
      <c r="AR269" s="365"/>
    </row>
    <row r="270" spans="1:44" ht="18.899999999999999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70"/>
      <c r="AG270" s="370"/>
      <c r="AH270" s="370"/>
      <c r="AI270" s="370"/>
      <c r="AJ270" s="370"/>
      <c r="AK270" s="370"/>
      <c r="AL270" s="370"/>
      <c r="AM270" s="370"/>
      <c r="AN270" s="365"/>
      <c r="AO270" s="365"/>
      <c r="AP270" s="365"/>
      <c r="AQ270" s="365"/>
      <c r="AR270" s="365"/>
    </row>
    <row r="271" spans="1:44" ht="18.899999999999999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70"/>
      <c r="AG271" s="370"/>
      <c r="AH271" s="370"/>
      <c r="AI271" s="370"/>
      <c r="AJ271" s="370"/>
      <c r="AK271" s="370"/>
      <c r="AL271" s="370"/>
      <c r="AM271" s="370"/>
      <c r="AN271" s="365"/>
      <c r="AO271" s="365"/>
      <c r="AP271" s="365"/>
      <c r="AQ271" s="365"/>
      <c r="AR271" s="365"/>
    </row>
    <row r="272" spans="1:44" ht="18.899999999999999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70"/>
      <c r="AG272" s="370"/>
      <c r="AH272" s="370"/>
      <c r="AI272" s="370"/>
      <c r="AJ272" s="370"/>
      <c r="AK272" s="370"/>
      <c r="AL272" s="370"/>
      <c r="AM272" s="370"/>
      <c r="AN272" s="365"/>
      <c r="AO272" s="365"/>
      <c r="AP272" s="365"/>
      <c r="AQ272" s="365"/>
      <c r="AR272" s="365"/>
    </row>
    <row r="273" spans="1:44" ht="18.899999999999999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70"/>
      <c r="AG273" s="370"/>
      <c r="AH273" s="370"/>
      <c r="AI273" s="370"/>
      <c r="AJ273" s="370"/>
      <c r="AK273" s="370"/>
      <c r="AL273" s="370"/>
      <c r="AM273" s="370"/>
      <c r="AN273" s="365"/>
      <c r="AO273" s="365"/>
      <c r="AP273" s="365"/>
      <c r="AQ273" s="365"/>
      <c r="AR273" s="365"/>
    </row>
    <row r="274" spans="1:44" ht="18.899999999999999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70"/>
      <c r="AG274" s="370"/>
      <c r="AH274" s="370"/>
      <c r="AI274" s="370"/>
      <c r="AJ274" s="370"/>
      <c r="AK274" s="370"/>
      <c r="AL274" s="370"/>
      <c r="AM274" s="370"/>
      <c r="AN274" s="365"/>
      <c r="AO274" s="365"/>
      <c r="AP274" s="365"/>
      <c r="AQ274" s="365"/>
      <c r="AR274" s="365"/>
    </row>
    <row r="275" spans="1:44" ht="18.899999999999999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70"/>
      <c r="AG275" s="370"/>
      <c r="AH275" s="370"/>
      <c r="AI275" s="370"/>
      <c r="AJ275" s="370"/>
      <c r="AK275" s="370"/>
      <c r="AL275" s="370"/>
      <c r="AM275" s="370"/>
      <c r="AN275" s="365"/>
      <c r="AO275" s="365"/>
      <c r="AP275" s="365"/>
      <c r="AQ275" s="365"/>
      <c r="AR275" s="365"/>
    </row>
    <row r="276" spans="1:44" ht="18.899999999999999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70"/>
      <c r="AG276" s="370"/>
      <c r="AH276" s="370"/>
      <c r="AI276" s="370"/>
      <c r="AJ276" s="370"/>
      <c r="AK276" s="370"/>
      <c r="AL276" s="370"/>
      <c r="AM276" s="370"/>
      <c r="AN276" s="365"/>
      <c r="AO276" s="365"/>
      <c r="AP276" s="365"/>
      <c r="AQ276" s="365"/>
      <c r="AR276" s="365"/>
    </row>
    <row r="277" spans="1:44" ht="18.899999999999999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70"/>
      <c r="AG277" s="370"/>
      <c r="AH277" s="370"/>
      <c r="AI277" s="370"/>
      <c r="AJ277" s="370"/>
      <c r="AK277" s="370"/>
      <c r="AL277" s="370"/>
      <c r="AM277" s="370"/>
      <c r="AN277" s="365"/>
      <c r="AO277" s="365"/>
      <c r="AP277" s="365"/>
      <c r="AQ277" s="365"/>
      <c r="AR277" s="365"/>
    </row>
    <row r="278" spans="1:44" ht="18.899999999999999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70"/>
      <c r="AG278" s="370"/>
      <c r="AH278" s="370"/>
      <c r="AI278" s="370"/>
      <c r="AJ278" s="370"/>
      <c r="AK278" s="370"/>
      <c r="AL278" s="370"/>
      <c r="AM278" s="370"/>
      <c r="AN278" s="365"/>
      <c r="AO278" s="365"/>
      <c r="AP278" s="365"/>
      <c r="AQ278" s="365"/>
      <c r="AR278" s="365"/>
    </row>
    <row r="279" spans="1:44" ht="18.899999999999999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70"/>
      <c r="AG279" s="370"/>
      <c r="AH279" s="370"/>
      <c r="AI279" s="370"/>
      <c r="AJ279" s="370"/>
      <c r="AK279" s="370"/>
      <c r="AL279" s="370"/>
      <c r="AM279" s="370"/>
      <c r="AN279" s="365"/>
      <c r="AO279" s="365"/>
      <c r="AP279" s="365"/>
      <c r="AQ279" s="365"/>
      <c r="AR279" s="365"/>
    </row>
    <row r="280" spans="1:44" ht="18.899999999999999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70"/>
      <c r="AG280" s="370"/>
      <c r="AH280" s="370"/>
      <c r="AI280" s="370"/>
      <c r="AJ280" s="370"/>
      <c r="AK280" s="370"/>
      <c r="AL280" s="370"/>
      <c r="AM280" s="370"/>
      <c r="AN280" s="365"/>
      <c r="AO280" s="365"/>
      <c r="AP280" s="365"/>
      <c r="AQ280" s="365"/>
      <c r="AR280" s="365"/>
    </row>
    <row r="281" spans="1:44" ht="18.899999999999999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70"/>
      <c r="AG281" s="370"/>
      <c r="AH281" s="370"/>
      <c r="AI281" s="370"/>
      <c r="AJ281" s="370"/>
      <c r="AK281" s="370"/>
      <c r="AL281" s="370"/>
      <c r="AM281" s="370"/>
      <c r="AN281" s="365"/>
      <c r="AO281" s="365"/>
      <c r="AP281" s="365"/>
      <c r="AQ281" s="365"/>
      <c r="AR281" s="365"/>
    </row>
    <row r="282" spans="1:44" ht="18.899999999999999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70"/>
      <c r="AG282" s="370"/>
      <c r="AH282" s="370"/>
      <c r="AI282" s="370"/>
      <c r="AJ282" s="370"/>
      <c r="AK282" s="370"/>
      <c r="AL282" s="370"/>
      <c r="AM282" s="370"/>
      <c r="AN282" s="365"/>
      <c r="AO282" s="365"/>
      <c r="AP282" s="365"/>
      <c r="AQ282" s="365"/>
      <c r="AR282" s="365"/>
    </row>
    <row r="283" spans="1:44" ht="18.899999999999999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70"/>
      <c r="AG283" s="370"/>
      <c r="AH283" s="370"/>
      <c r="AI283" s="370"/>
      <c r="AJ283" s="370"/>
      <c r="AK283" s="370"/>
      <c r="AL283" s="370"/>
      <c r="AM283" s="370"/>
      <c r="AN283" s="365"/>
      <c r="AO283" s="365"/>
      <c r="AP283" s="365"/>
      <c r="AQ283" s="365"/>
      <c r="AR283" s="365"/>
    </row>
    <row r="284" spans="1:44" ht="18.899999999999999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70"/>
      <c r="AG284" s="370"/>
      <c r="AH284" s="370"/>
      <c r="AI284" s="370"/>
      <c r="AJ284" s="370"/>
      <c r="AK284" s="370"/>
      <c r="AL284" s="370"/>
      <c r="AM284" s="370"/>
      <c r="AN284" s="365"/>
      <c r="AO284" s="365"/>
      <c r="AP284" s="365"/>
      <c r="AQ284" s="365"/>
      <c r="AR284" s="365"/>
    </row>
    <row r="285" spans="1:44" ht="18.899999999999999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70"/>
      <c r="AG285" s="370"/>
      <c r="AH285" s="370"/>
      <c r="AI285" s="370"/>
      <c r="AJ285" s="370"/>
      <c r="AK285" s="370"/>
      <c r="AL285" s="370"/>
      <c r="AM285" s="370"/>
      <c r="AN285" s="365"/>
      <c r="AO285" s="365"/>
      <c r="AP285" s="365"/>
      <c r="AQ285" s="365"/>
      <c r="AR285" s="365"/>
    </row>
    <row r="286" spans="1:44" ht="18.899999999999999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70"/>
      <c r="AG286" s="370"/>
      <c r="AH286" s="370"/>
      <c r="AI286" s="370"/>
      <c r="AJ286" s="370"/>
      <c r="AK286" s="370"/>
      <c r="AL286" s="370"/>
      <c r="AM286" s="370"/>
      <c r="AN286" s="365"/>
      <c r="AO286" s="365"/>
      <c r="AP286" s="365"/>
      <c r="AQ286" s="365"/>
      <c r="AR286" s="365"/>
    </row>
    <row r="287" spans="1:44" ht="18.899999999999999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70"/>
      <c r="AG287" s="370"/>
      <c r="AH287" s="370"/>
      <c r="AI287" s="370"/>
      <c r="AJ287" s="370"/>
      <c r="AK287" s="370"/>
      <c r="AL287" s="370"/>
      <c r="AM287" s="370"/>
      <c r="AN287" s="365"/>
      <c r="AO287" s="365"/>
      <c r="AP287" s="365"/>
      <c r="AQ287" s="365"/>
      <c r="AR287" s="365"/>
    </row>
    <row r="288" spans="1:44" ht="18.899999999999999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70"/>
      <c r="AG288" s="370"/>
      <c r="AH288" s="370"/>
      <c r="AI288" s="370"/>
      <c r="AJ288" s="370"/>
      <c r="AK288" s="370"/>
      <c r="AL288" s="370"/>
      <c r="AM288" s="370"/>
      <c r="AN288" s="365"/>
      <c r="AO288" s="365"/>
      <c r="AP288" s="365"/>
      <c r="AQ288" s="365"/>
      <c r="AR288" s="365"/>
    </row>
    <row r="289" spans="1:44" ht="18.899999999999999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70"/>
      <c r="AG289" s="370"/>
      <c r="AH289" s="370"/>
      <c r="AI289" s="370"/>
      <c r="AJ289" s="370"/>
      <c r="AK289" s="370"/>
      <c r="AL289" s="370"/>
      <c r="AM289" s="370"/>
      <c r="AN289" s="365"/>
      <c r="AO289" s="365"/>
      <c r="AP289" s="365"/>
      <c r="AQ289" s="365"/>
      <c r="AR289" s="365"/>
    </row>
    <row r="290" spans="1:44" ht="18.899999999999999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70"/>
      <c r="AG290" s="370"/>
      <c r="AH290" s="370"/>
      <c r="AI290" s="370"/>
      <c r="AJ290" s="370"/>
      <c r="AK290" s="370"/>
      <c r="AL290" s="370"/>
      <c r="AM290" s="370"/>
      <c r="AN290" s="365"/>
      <c r="AO290" s="365"/>
      <c r="AP290" s="365"/>
      <c r="AQ290" s="365"/>
      <c r="AR290" s="365"/>
    </row>
    <row r="291" spans="1:44" ht="18.899999999999999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70"/>
      <c r="AG291" s="370"/>
      <c r="AH291" s="370"/>
      <c r="AI291" s="370"/>
      <c r="AJ291" s="370"/>
      <c r="AK291" s="370"/>
      <c r="AL291" s="370"/>
      <c r="AM291" s="370"/>
      <c r="AN291" s="365"/>
      <c r="AO291" s="365"/>
      <c r="AP291" s="365"/>
      <c r="AQ291" s="365"/>
      <c r="AR291" s="365"/>
    </row>
    <row r="292" spans="1:44" ht="18.899999999999999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70"/>
      <c r="AG292" s="370"/>
      <c r="AH292" s="370"/>
      <c r="AI292" s="370"/>
      <c r="AJ292" s="370"/>
      <c r="AK292" s="370"/>
      <c r="AL292" s="370"/>
      <c r="AM292" s="370"/>
      <c r="AN292" s="365"/>
      <c r="AO292" s="365"/>
      <c r="AP292" s="365"/>
      <c r="AQ292" s="365"/>
      <c r="AR292" s="365"/>
    </row>
    <row r="293" spans="1:44" ht="18.899999999999999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70"/>
      <c r="AG293" s="370"/>
      <c r="AH293" s="370"/>
      <c r="AI293" s="370"/>
      <c r="AJ293" s="370"/>
      <c r="AK293" s="370"/>
      <c r="AL293" s="370"/>
      <c r="AM293" s="370"/>
      <c r="AN293" s="365"/>
      <c r="AO293" s="365"/>
      <c r="AP293" s="365"/>
      <c r="AQ293" s="365"/>
      <c r="AR293" s="365"/>
    </row>
    <row r="294" spans="1:44" ht="18.899999999999999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70"/>
      <c r="AG294" s="370"/>
      <c r="AH294" s="370"/>
      <c r="AI294" s="370"/>
      <c r="AJ294" s="370"/>
      <c r="AK294" s="370"/>
      <c r="AL294" s="370"/>
      <c r="AM294" s="370"/>
      <c r="AN294" s="365"/>
      <c r="AO294" s="365"/>
      <c r="AP294" s="365"/>
      <c r="AQ294" s="365"/>
      <c r="AR294" s="365"/>
    </row>
    <row r="295" spans="1:44" ht="18.899999999999999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70"/>
      <c r="AG295" s="370"/>
      <c r="AH295" s="370"/>
      <c r="AI295" s="370"/>
      <c r="AJ295" s="370"/>
      <c r="AK295" s="370"/>
      <c r="AL295" s="370"/>
      <c r="AM295" s="370"/>
      <c r="AN295" s="365"/>
      <c r="AO295" s="365"/>
      <c r="AP295" s="365"/>
      <c r="AQ295" s="365"/>
      <c r="AR295" s="365"/>
    </row>
    <row r="296" spans="1:44" ht="18.899999999999999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70"/>
      <c r="AG296" s="370"/>
      <c r="AH296" s="370"/>
      <c r="AI296" s="370"/>
      <c r="AJ296" s="370"/>
      <c r="AK296" s="370"/>
      <c r="AL296" s="370"/>
      <c r="AM296" s="370"/>
      <c r="AN296" s="365"/>
      <c r="AO296" s="365"/>
      <c r="AP296" s="365"/>
      <c r="AQ296" s="365"/>
      <c r="AR296" s="365"/>
    </row>
    <row r="297" spans="1:44" ht="18.899999999999999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70"/>
      <c r="AG297" s="370"/>
      <c r="AH297" s="370"/>
      <c r="AI297" s="370"/>
      <c r="AJ297" s="370"/>
      <c r="AK297" s="370"/>
      <c r="AL297" s="370"/>
      <c r="AM297" s="370"/>
      <c r="AN297" s="365"/>
      <c r="AO297" s="365"/>
      <c r="AP297" s="365"/>
      <c r="AQ297" s="365"/>
      <c r="AR297" s="365"/>
    </row>
    <row r="298" spans="1:44" ht="18.899999999999999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70"/>
      <c r="AG298" s="370"/>
      <c r="AH298" s="370"/>
      <c r="AI298" s="370"/>
      <c r="AJ298" s="370"/>
      <c r="AK298" s="370"/>
      <c r="AL298" s="370"/>
      <c r="AM298" s="370"/>
      <c r="AN298" s="365"/>
      <c r="AO298" s="365"/>
      <c r="AP298" s="365"/>
      <c r="AQ298" s="365"/>
      <c r="AR298" s="365"/>
    </row>
    <row r="299" spans="1:44" ht="18.899999999999999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70"/>
      <c r="AG299" s="370"/>
      <c r="AH299" s="370"/>
      <c r="AI299" s="370"/>
      <c r="AJ299" s="370"/>
      <c r="AK299" s="370"/>
      <c r="AL299" s="370"/>
      <c r="AM299" s="370"/>
      <c r="AN299" s="365"/>
      <c r="AO299" s="365"/>
      <c r="AP299" s="365"/>
      <c r="AQ299" s="365"/>
      <c r="AR299" s="365"/>
    </row>
    <row r="300" spans="1:44" ht="18.899999999999999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70"/>
      <c r="AG300" s="370"/>
      <c r="AH300" s="370"/>
      <c r="AI300" s="370"/>
      <c r="AJ300" s="370"/>
      <c r="AK300" s="370"/>
      <c r="AL300" s="370"/>
      <c r="AM300" s="370"/>
      <c r="AN300" s="365"/>
      <c r="AO300" s="365"/>
      <c r="AP300" s="365"/>
      <c r="AQ300" s="365"/>
      <c r="AR300" s="365"/>
    </row>
    <row r="301" spans="1:44" ht="18.899999999999999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70"/>
      <c r="AG301" s="370"/>
      <c r="AH301" s="370"/>
      <c r="AI301" s="370"/>
      <c r="AJ301" s="370"/>
      <c r="AK301" s="370"/>
      <c r="AL301" s="370"/>
      <c r="AM301" s="370"/>
      <c r="AN301" s="365"/>
      <c r="AO301" s="365"/>
      <c r="AP301" s="365"/>
      <c r="AQ301" s="365"/>
      <c r="AR301" s="365"/>
    </row>
    <row r="302" spans="1:44" ht="18.899999999999999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70"/>
      <c r="AG302" s="370"/>
      <c r="AH302" s="370"/>
      <c r="AI302" s="370"/>
      <c r="AJ302" s="370"/>
      <c r="AK302" s="370"/>
      <c r="AL302" s="370"/>
      <c r="AM302" s="370"/>
      <c r="AN302" s="365"/>
      <c r="AO302" s="365"/>
      <c r="AP302" s="365"/>
      <c r="AQ302" s="365"/>
      <c r="AR302" s="365"/>
    </row>
    <row r="303" spans="1:44" ht="18.899999999999999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70"/>
      <c r="AG303" s="370"/>
      <c r="AH303" s="370"/>
      <c r="AI303" s="370"/>
      <c r="AJ303" s="370"/>
      <c r="AK303" s="370"/>
      <c r="AL303" s="370"/>
      <c r="AM303" s="370"/>
      <c r="AN303" s="365"/>
      <c r="AO303" s="365"/>
      <c r="AP303" s="365"/>
      <c r="AQ303" s="365"/>
      <c r="AR303" s="365"/>
    </row>
    <row r="304" spans="1:44" ht="18.899999999999999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70"/>
      <c r="AG304" s="370"/>
      <c r="AH304" s="370"/>
      <c r="AI304" s="370"/>
      <c r="AJ304" s="370"/>
      <c r="AK304" s="370"/>
      <c r="AL304" s="370"/>
      <c r="AM304" s="370"/>
      <c r="AN304" s="365"/>
      <c r="AO304" s="365"/>
      <c r="AP304" s="365"/>
      <c r="AQ304" s="365"/>
      <c r="AR304" s="365"/>
    </row>
    <row r="305" spans="1:44" ht="18.899999999999999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70"/>
      <c r="AG305" s="370"/>
      <c r="AH305" s="370"/>
      <c r="AI305" s="370"/>
      <c r="AJ305" s="370"/>
      <c r="AK305" s="370"/>
      <c r="AL305" s="370"/>
      <c r="AM305" s="370"/>
      <c r="AN305" s="365"/>
      <c r="AO305" s="365"/>
      <c r="AP305" s="365"/>
      <c r="AQ305" s="365"/>
      <c r="AR305" s="365"/>
    </row>
    <row r="306" spans="1:44" ht="18.899999999999999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70"/>
      <c r="AG306" s="370"/>
      <c r="AH306" s="370"/>
      <c r="AI306" s="370"/>
      <c r="AJ306" s="370"/>
      <c r="AK306" s="370"/>
      <c r="AL306" s="370"/>
      <c r="AM306" s="370"/>
      <c r="AN306" s="365"/>
      <c r="AO306" s="365"/>
      <c r="AP306" s="365"/>
      <c r="AQ306" s="365"/>
      <c r="AR306" s="365"/>
    </row>
    <row r="307" spans="1:44" ht="18.899999999999999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70"/>
      <c r="AG307" s="370"/>
      <c r="AH307" s="370"/>
      <c r="AI307" s="370"/>
      <c r="AJ307" s="370"/>
      <c r="AK307" s="370"/>
      <c r="AL307" s="370"/>
      <c r="AM307" s="370"/>
      <c r="AN307" s="365"/>
      <c r="AO307" s="365"/>
      <c r="AP307" s="365"/>
      <c r="AQ307" s="365"/>
      <c r="AR307" s="365"/>
    </row>
    <row r="308" spans="1:44" ht="18.899999999999999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70"/>
      <c r="AG308" s="370"/>
      <c r="AH308" s="370"/>
      <c r="AI308" s="370"/>
      <c r="AJ308" s="370"/>
      <c r="AK308" s="370"/>
      <c r="AL308" s="370"/>
      <c r="AM308" s="370"/>
      <c r="AN308" s="365"/>
      <c r="AO308" s="365"/>
      <c r="AP308" s="365"/>
      <c r="AQ308" s="365"/>
      <c r="AR308" s="365"/>
    </row>
    <row r="309" spans="1:44" ht="18.899999999999999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70"/>
      <c r="AG309" s="370"/>
      <c r="AH309" s="370"/>
      <c r="AI309" s="370"/>
      <c r="AJ309" s="370"/>
      <c r="AK309" s="370"/>
      <c r="AL309" s="370"/>
      <c r="AM309" s="370"/>
      <c r="AN309" s="365"/>
      <c r="AO309" s="365"/>
      <c r="AP309" s="365"/>
      <c r="AQ309" s="365"/>
      <c r="AR309" s="365"/>
    </row>
    <row r="310" spans="1:44" ht="18.899999999999999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70"/>
      <c r="AG310" s="370"/>
      <c r="AH310" s="370"/>
      <c r="AI310" s="370"/>
      <c r="AJ310" s="370"/>
      <c r="AK310" s="370"/>
      <c r="AL310" s="370"/>
      <c r="AM310" s="370"/>
      <c r="AN310" s="365"/>
      <c r="AO310" s="365"/>
      <c r="AP310" s="365"/>
      <c r="AQ310" s="365"/>
      <c r="AR310" s="365"/>
    </row>
    <row r="311" spans="1:44" ht="18.899999999999999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70"/>
      <c r="AG311" s="370"/>
      <c r="AH311" s="370"/>
      <c r="AI311" s="370"/>
      <c r="AJ311" s="370"/>
      <c r="AK311" s="370"/>
      <c r="AL311" s="370"/>
      <c r="AM311" s="370"/>
      <c r="AN311" s="365"/>
      <c r="AO311" s="365"/>
      <c r="AP311" s="365"/>
      <c r="AQ311" s="365"/>
      <c r="AR311" s="365"/>
    </row>
    <row r="312" spans="1:44" ht="18.899999999999999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70"/>
      <c r="AG312" s="370"/>
      <c r="AH312" s="370"/>
      <c r="AI312" s="370"/>
      <c r="AJ312" s="370"/>
      <c r="AK312" s="370"/>
      <c r="AL312" s="370"/>
      <c r="AM312" s="370"/>
      <c r="AN312" s="365"/>
      <c r="AO312" s="365"/>
      <c r="AP312" s="365"/>
      <c r="AQ312" s="365"/>
      <c r="AR312" s="365"/>
    </row>
    <row r="313" spans="1:44" ht="18.899999999999999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70"/>
      <c r="AG313" s="370"/>
      <c r="AH313" s="370"/>
      <c r="AI313" s="370"/>
      <c r="AJ313" s="370"/>
      <c r="AK313" s="370"/>
      <c r="AL313" s="370"/>
      <c r="AM313" s="370"/>
      <c r="AN313" s="365"/>
      <c r="AO313" s="365"/>
      <c r="AP313" s="365"/>
      <c r="AQ313" s="365"/>
      <c r="AR313" s="365"/>
    </row>
    <row r="314" spans="1:44" ht="18.899999999999999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70"/>
      <c r="AG314" s="370"/>
      <c r="AH314" s="370"/>
      <c r="AI314" s="370"/>
      <c r="AJ314" s="370"/>
      <c r="AK314" s="370"/>
      <c r="AL314" s="370"/>
      <c r="AM314" s="370"/>
      <c r="AN314" s="365"/>
      <c r="AO314" s="365"/>
      <c r="AP314" s="365"/>
      <c r="AQ314" s="365"/>
      <c r="AR314" s="365"/>
    </row>
    <row r="315" spans="1:44" ht="18.899999999999999" customHeight="1">
      <c r="A315" s="372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73"/>
      <c r="AG315" s="373"/>
      <c r="AH315" s="373"/>
      <c r="AI315" s="373"/>
      <c r="AJ315" s="373"/>
      <c r="AK315" s="373"/>
      <c r="AL315" s="373"/>
      <c r="AM315" s="373"/>
    </row>
    <row r="316" spans="1:44" ht="18.899999999999999" customHeight="1">
      <c r="A316" s="372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73"/>
      <c r="AG316" s="373"/>
      <c r="AH316" s="373"/>
      <c r="AI316" s="373"/>
      <c r="AJ316" s="373"/>
      <c r="AK316" s="373"/>
      <c r="AL316" s="373"/>
      <c r="AM316" s="373"/>
    </row>
    <row r="317" spans="1:44" ht="18.899999999999999" customHeight="1">
      <c r="A317" s="372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73"/>
      <c r="AG317" s="373"/>
      <c r="AH317" s="373"/>
      <c r="AI317" s="373"/>
      <c r="AJ317" s="373"/>
      <c r="AK317" s="373"/>
      <c r="AL317" s="373"/>
      <c r="AM317" s="373"/>
    </row>
    <row r="318" spans="1:44" ht="18.899999999999999" customHeight="1">
      <c r="A318" s="372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73"/>
      <c r="AG318" s="373"/>
      <c r="AH318" s="373"/>
      <c r="AI318" s="373"/>
      <c r="AJ318" s="373"/>
      <c r="AK318" s="373"/>
      <c r="AL318" s="373"/>
      <c r="AM318" s="373"/>
    </row>
    <row r="319" spans="1:44" ht="18.899999999999999" customHeight="1">
      <c r="A319" s="372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73"/>
      <c r="AG319" s="373"/>
      <c r="AH319" s="373"/>
      <c r="AI319" s="373"/>
      <c r="AJ319" s="373"/>
      <c r="AK319" s="373"/>
      <c r="AL319" s="373"/>
      <c r="AM319" s="373"/>
    </row>
    <row r="320" spans="1:44" ht="18.899999999999999" customHeight="1">
      <c r="A320" s="372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73"/>
      <c r="AG320" s="373"/>
      <c r="AH320" s="373"/>
      <c r="AI320" s="373"/>
      <c r="AJ320" s="373"/>
      <c r="AK320" s="373"/>
      <c r="AL320" s="373"/>
      <c r="AM320" s="373"/>
    </row>
    <row r="321" spans="1:39" ht="18.899999999999999" customHeight="1">
      <c r="A321" s="372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73"/>
      <c r="AG321" s="373"/>
      <c r="AH321" s="373"/>
      <c r="AI321" s="373"/>
      <c r="AJ321" s="373"/>
      <c r="AK321" s="373"/>
      <c r="AL321" s="373"/>
      <c r="AM321" s="373"/>
    </row>
    <row r="322" spans="1:39" ht="18.899999999999999" customHeight="1">
      <c r="A322" s="372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73"/>
      <c r="AG322" s="373"/>
      <c r="AH322" s="373"/>
      <c r="AI322" s="373"/>
      <c r="AJ322" s="373"/>
      <c r="AK322" s="373"/>
      <c r="AL322" s="373"/>
      <c r="AM322" s="373"/>
    </row>
    <row r="323" spans="1:39" ht="18.899999999999999" customHeight="1">
      <c r="A323" s="372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73"/>
      <c r="AG323" s="373"/>
      <c r="AH323" s="373"/>
      <c r="AI323" s="373"/>
      <c r="AJ323" s="373"/>
      <c r="AK323" s="373"/>
      <c r="AL323" s="373"/>
      <c r="AM323" s="373"/>
    </row>
    <row r="324" spans="1:39" ht="18.899999999999999" customHeight="1">
      <c r="A324" s="372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73"/>
      <c r="AG324" s="373"/>
      <c r="AH324" s="373"/>
      <c r="AI324" s="373"/>
      <c r="AJ324" s="373"/>
      <c r="AK324" s="373"/>
      <c r="AL324" s="373"/>
      <c r="AM324" s="373"/>
    </row>
    <row r="325" spans="1:39" ht="18.899999999999999" customHeight="1">
      <c r="A325" s="372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73"/>
      <c r="AG325" s="373"/>
      <c r="AH325" s="373"/>
      <c r="AI325" s="373"/>
      <c r="AJ325" s="373"/>
      <c r="AK325" s="373"/>
      <c r="AL325" s="373"/>
      <c r="AM325" s="373"/>
    </row>
    <row r="326" spans="1:39" ht="18.899999999999999" customHeight="1">
      <c r="A326" s="372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73"/>
      <c r="AG326" s="373"/>
      <c r="AH326" s="373"/>
      <c r="AI326" s="373"/>
      <c r="AJ326" s="373"/>
      <c r="AK326" s="373"/>
      <c r="AL326" s="373"/>
      <c r="AM326" s="373"/>
    </row>
    <row r="327" spans="1:39" ht="18.899999999999999" customHeight="1">
      <c r="A327" s="372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73"/>
      <c r="AG327" s="373"/>
      <c r="AH327" s="373"/>
      <c r="AI327" s="373"/>
      <c r="AJ327" s="373"/>
      <c r="AK327" s="373"/>
      <c r="AL327" s="373"/>
      <c r="AM327" s="373"/>
    </row>
    <row r="328" spans="1:39" ht="18.899999999999999" customHeight="1">
      <c r="A328" s="372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73"/>
      <c r="AG328" s="373"/>
      <c r="AH328" s="373"/>
      <c r="AI328" s="373"/>
      <c r="AJ328" s="373"/>
      <c r="AK328" s="373"/>
      <c r="AL328" s="373"/>
      <c r="AM328" s="373"/>
    </row>
    <row r="329" spans="1:39" ht="18.899999999999999" customHeight="1">
      <c r="A329" s="372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73"/>
      <c r="AG329" s="373"/>
      <c r="AH329" s="373"/>
      <c r="AI329" s="373"/>
      <c r="AJ329" s="373"/>
      <c r="AK329" s="373"/>
      <c r="AL329" s="373"/>
      <c r="AM329" s="373"/>
    </row>
    <row r="330" spans="1:39" ht="18.899999999999999" customHeight="1">
      <c r="A330" s="372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73"/>
      <c r="AG330" s="373"/>
      <c r="AH330" s="373"/>
      <c r="AI330" s="373"/>
      <c r="AJ330" s="373"/>
      <c r="AK330" s="373"/>
      <c r="AL330" s="373"/>
      <c r="AM330" s="373"/>
    </row>
    <row r="331" spans="1:39" ht="18.899999999999999" customHeight="1">
      <c r="A331" s="372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73"/>
      <c r="AG331" s="373"/>
      <c r="AH331" s="373"/>
      <c r="AI331" s="373"/>
      <c r="AJ331" s="373"/>
      <c r="AK331" s="373"/>
      <c r="AL331" s="373"/>
      <c r="AM331" s="373"/>
    </row>
    <row r="332" spans="1:39" ht="18.899999999999999" customHeight="1">
      <c r="A332" s="372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73"/>
      <c r="AG332" s="373"/>
      <c r="AH332" s="373"/>
      <c r="AI332" s="373"/>
      <c r="AJ332" s="373"/>
      <c r="AK332" s="373"/>
      <c r="AL332" s="373"/>
      <c r="AM332" s="373"/>
    </row>
    <row r="333" spans="1:39" ht="18.899999999999999" customHeight="1">
      <c r="A333" s="372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73"/>
      <c r="AG333" s="373"/>
      <c r="AH333" s="373"/>
      <c r="AI333" s="373"/>
      <c r="AJ333" s="373"/>
      <c r="AK333" s="373"/>
      <c r="AL333" s="373"/>
      <c r="AM333" s="373"/>
    </row>
    <row r="334" spans="1:39" ht="18.899999999999999" customHeight="1">
      <c r="A334" s="372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73"/>
      <c r="AG334" s="373"/>
      <c r="AH334" s="373"/>
      <c r="AI334" s="373"/>
      <c r="AJ334" s="373"/>
      <c r="AK334" s="373"/>
      <c r="AL334" s="373"/>
      <c r="AM334" s="373"/>
    </row>
    <row r="335" spans="1:39" ht="18.899999999999999" customHeight="1">
      <c r="A335" s="372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73"/>
      <c r="AG335" s="373"/>
      <c r="AH335" s="373"/>
      <c r="AI335" s="373"/>
      <c r="AJ335" s="373"/>
      <c r="AK335" s="373"/>
      <c r="AL335" s="373"/>
      <c r="AM335" s="373"/>
    </row>
    <row r="336" spans="1:39" ht="18.899999999999999" customHeight="1">
      <c r="A336" s="372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73"/>
      <c r="AG336" s="373"/>
      <c r="AH336" s="373"/>
      <c r="AI336" s="373"/>
      <c r="AJ336" s="373"/>
      <c r="AK336" s="373"/>
      <c r="AL336" s="373"/>
      <c r="AM336" s="373"/>
    </row>
    <row r="337" spans="1:39" ht="18.899999999999999" customHeight="1">
      <c r="A337" s="372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73"/>
      <c r="AG337" s="373"/>
      <c r="AH337" s="373"/>
      <c r="AI337" s="373"/>
      <c r="AJ337" s="373"/>
      <c r="AK337" s="373"/>
      <c r="AL337" s="373"/>
      <c r="AM337" s="373"/>
    </row>
    <row r="338" spans="1:39" ht="18.899999999999999" customHeight="1">
      <c r="A338" s="372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73"/>
      <c r="AG338" s="373"/>
      <c r="AH338" s="373"/>
      <c r="AI338" s="373"/>
      <c r="AJ338" s="373"/>
      <c r="AK338" s="373"/>
      <c r="AL338" s="373"/>
      <c r="AM338" s="373"/>
    </row>
    <row r="339" spans="1:39" ht="18.899999999999999" customHeight="1">
      <c r="A339" s="372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73"/>
      <c r="AG339" s="373"/>
      <c r="AH339" s="373"/>
      <c r="AI339" s="373"/>
      <c r="AJ339" s="373"/>
      <c r="AK339" s="373"/>
      <c r="AL339" s="373"/>
      <c r="AM339" s="373"/>
    </row>
    <row r="340" spans="1:39" ht="18.899999999999999" customHeight="1">
      <c r="A340" s="372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73"/>
      <c r="AG340" s="373"/>
      <c r="AH340" s="373"/>
      <c r="AI340" s="373"/>
      <c r="AJ340" s="373"/>
      <c r="AK340" s="373"/>
      <c r="AL340" s="373"/>
      <c r="AM340" s="373"/>
    </row>
    <row r="341" spans="1:39" ht="18.899999999999999" customHeight="1">
      <c r="A341" s="372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73"/>
      <c r="AG341" s="373"/>
      <c r="AH341" s="373"/>
      <c r="AI341" s="373"/>
      <c r="AJ341" s="373"/>
      <c r="AK341" s="373"/>
      <c r="AL341" s="373"/>
      <c r="AM341" s="373"/>
    </row>
    <row r="342" spans="1:39" ht="18.899999999999999" customHeight="1">
      <c r="A342" s="372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73"/>
      <c r="AG342" s="373"/>
      <c r="AH342" s="373"/>
      <c r="AI342" s="373"/>
      <c r="AJ342" s="373"/>
      <c r="AK342" s="373"/>
      <c r="AL342" s="373"/>
      <c r="AM342" s="373"/>
    </row>
    <row r="343" spans="1:39" ht="18.899999999999999" customHeight="1">
      <c r="A343" s="372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73"/>
      <c r="AG343" s="373"/>
      <c r="AH343" s="373"/>
      <c r="AI343" s="373"/>
      <c r="AJ343" s="373"/>
      <c r="AK343" s="373"/>
      <c r="AL343" s="373"/>
      <c r="AM343" s="373"/>
    </row>
    <row r="344" spans="1:39" ht="18.899999999999999" customHeight="1">
      <c r="A344" s="372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73"/>
      <c r="AG344" s="373"/>
      <c r="AH344" s="373"/>
      <c r="AI344" s="373"/>
      <c r="AJ344" s="373"/>
      <c r="AK344" s="373"/>
      <c r="AL344" s="373"/>
      <c r="AM344" s="373"/>
    </row>
    <row r="345" spans="1:39" ht="18.899999999999999" customHeight="1">
      <c r="A345" s="372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73"/>
      <c r="AG345" s="373"/>
      <c r="AH345" s="373"/>
      <c r="AI345" s="373"/>
      <c r="AJ345" s="373"/>
      <c r="AK345" s="373"/>
      <c r="AL345" s="373"/>
      <c r="AM345" s="373"/>
    </row>
    <row r="346" spans="1:39" ht="18.899999999999999" customHeight="1">
      <c r="A346" s="372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73"/>
      <c r="AG346" s="373"/>
      <c r="AH346" s="373"/>
      <c r="AI346" s="373"/>
      <c r="AJ346" s="373"/>
      <c r="AK346" s="373"/>
      <c r="AL346" s="373"/>
      <c r="AM346" s="373"/>
    </row>
    <row r="347" spans="1:39" ht="18.899999999999999" customHeight="1">
      <c r="A347" s="372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73"/>
      <c r="AG347" s="373"/>
      <c r="AH347" s="373"/>
      <c r="AI347" s="373"/>
      <c r="AJ347" s="373"/>
      <c r="AK347" s="373"/>
      <c r="AL347" s="373"/>
      <c r="AM347" s="373"/>
    </row>
    <row r="348" spans="1:39" ht="18.899999999999999" customHeight="1">
      <c r="A348" s="372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73"/>
      <c r="AG348" s="373"/>
      <c r="AH348" s="373"/>
      <c r="AI348" s="373"/>
      <c r="AJ348" s="373"/>
      <c r="AK348" s="373"/>
      <c r="AL348" s="373"/>
      <c r="AM348" s="373"/>
    </row>
    <row r="349" spans="1:39" ht="18.899999999999999" customHeight="1">
      <c r="A349" s="372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73"/>
      <c r="AG349" s="373"/>
      <c r="AH349" s="373"/>
      <c r="AI349" s="373"/>
      <c r="AJ349" s="373"/>
      <c r="AK349" s="373"/>
      <c r="AL349" s="373"/>
      <c r="AM349" s="373"/>
    </row>
    <row r="350" spans="1:39" ht="18.899999999999999" customHeight="1">
      <c r="A350" s="372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73"/>
      <c r="AG350" s="373"/>
      <c r="AH350" s="373"/>
      <c r="AI350" s="373"/>
      <c r="AJ350" s="373"/>
      <c r="AK350" s="373"/>
      <c r="AL350" s="373"/>
      <c r="AM350" s="373"/>
    </row>
    <row r="351" spans="1:39" ht="18.899999999999999" customHeight="1">
      <c r="A351" s="372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73"/>
      <c r="AG351" s="373"/>
      <c r="AH351" s="373"/>
      <c r="AI351" s="373"/>
      <c r="AJ351" s="373"/>
      <c r="AK351" s="373"/>
      <c r="AL351" s="373"/>
      <c r="AM351" s="373"/>
    </row>
    <row r="352" spans="1:39" ht="18.899999999999999" customHeight="1">
      <c r="A352" s="372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73"/>
      <c r="AG352" s="373"/>
      <c r="AH352" s="373"/>
      <c r="AI352" s="373"/>
      <c r="AJ352" s="373"/>
      <c r="AK352" s="373"/>
      <c r="AL352" s="373"/>
      <c r="AM352" s="373"/>
    </row>
    <row r="353" spans="1:39" ht="18.899999999999999" customHeight="1">
      <c r="A353" s="372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73"/>
      <c r="AG353" s="373"/>
      <c r="AH353" s="373"/>
      <c r="AI353" s="373"/>
      <c r="AJ353" s="373"/>
      <c r="AK353" s="373"/>
      <c r="AL353" s="373"/>
      <c r="AM353" s="373"/>
    </row>
    <row r="354" spans="1:39" ht="18.899999999999999" customHeight="1">
      <c r="A354" s="372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73"/>
      <c r="AG354" s="373"/>
      <c r="AH354" s="373"/>
      <c r="AI354" s="373"/>
      <c r="AJ354" s="373"/>
      <c r="AK354" s="373"/>
      <c r="AL354" s="373"/>
      <c r="AM354" s="373"/>
    </row>
    <row r="355" spans="1:39" ht="18.899999999999999" customHeight="1">
      <c r="A355" s="372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73"/>
      <c r="AG355" s="373"/>
      <c r="AH355" s="373"/>
      <c r="AI355" s="373"/>
      <c r="AJ355" s="373"/>
      <c r="AK355" s="373"/>
      <c r="AL355" s="373"/>
      <c r="AM355" s="373"/>
    </row>
    <row r="356" spans="1:39" ht="18.899999999999999" customHeight="1">
      <c r="A356" s="372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73"/>
      <c r="AG356" s="373"/>
      <c r="AH356" s="373"/>
      <c r="AI356" s="373"/>
      <c r="AJ356" s="373"/>
      <c r="AK356" s="373"/>
      <c r="AL356" s="373"/>
      <c r="AM356" s="373"/>
    </row>
    <row r="357" spans="1:39" ht="18.899999999999999" customHeight="1">
      <c r="A357" s="372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73"/>
      <c r="AG357" s="373"/>
      <c r="AH357" s="373"/>
      <c r="AI357" s="373"/>
      <c r="AJ357" s="373"/>
      <c r="AK357" s="373"/>
      <c r="AL357" s="373"/>
      <c r="AM357" s="373"/>
    </row>
    <row r="358" spans="1:39" ht="18.899999999999999" customHeight="1">
      <c r="A358" s="372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73"/>
      <c r="AG358" s="373"/>
      <c r="AH358" s="373"/>
      <c r="AI358" s="373"/>
      <c r="AJ358" s="373"/>
      <c r="AK358" s="373"/>
      <c r="AL358" s="373"/>
      <c r="AM358" s="373"/>
    </row>
    <row r="359" spans="1:39" ht="18.899999999999999" customHeight="1">
      <c r="A359" s="372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73"/>
      <c r="AG359" s="373"/>
      <c r="AH359" s="373"/>
      <c r="AI359" s="373"/>
      <c r="AJ359" s="373"/>
      <c r="AK359" s="373"/>
      <c r="AL359" s="373"/>
      <c r="AM359" s="373"/>
    </row>
    <row r="360" spans="1:39" ht="18.899999999999999" customHeight="1">
      <c r="A360" s="372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73"/>
      <c r="AG360" s="373"/>
      <c r="AH360" s="373"/>
      <c r="AI360" s="373"/>
      <c r="AJ360" s="373"/>
      <c r="AK360" s="373"/>
      <c r="AL360" s="373"/>
      <c r="AM360" s="373"/>
    </row>
    <row r="361" spans="1:39" ht="18.899999999999999" customHeight="1">
      <c r="A361" s="372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73"/>
      <c r="AG361" s="373"/>
      <c r="AH361" s="373"/>
      <c r="AI361" s="373"/>
      <c r="AJ361" s="373"/>
      <c r="AK361" s="373"/>
      <c r="AL361" s="373"/>
      <c r="AM361" s="373"/>
    </row>
    <row r="362" spans="1:39" ht="18.899999999999999" customHeight="1">
      <c r="A362" s="372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73"/>
      <c r="AG362" s="373"/>
      <c r="AH362" s="373"/>
      <c r="AI362" s="373"/>
      <c r="AJ362" s="373"/>
      <c r="AK362" s="373"/>
      <c r="AL362" s="373"/>
      <c r="AM362" s="373"/>
    </row>
    <row r="363" spans="1:39" ht="18.899999999999999" customHeight="1">
      <c r="A363" s="372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73"/>
      <c r="AG363" s="373"/>
      <c r="AH363" s="373"/>
      <c r="AI363" s="373"/>
      <c r="AJ363" s="373"/>
      <c r="AK363" s="373"/>
      <c r="AL363" s="373"/>
      <c r="AM363" s="373"/>
    </row>
    <row r="364" spans="1:39" ht="18.899999999999999" customHeight="1">
      <c r="A364" s="372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73"/>
      <c r="AG364" s="373"/>
      <c r="AH364" s="373"/>
      <c r="AI364" s="373"/>
      <c r="AJ364" s="373"/>
      <c r="AK364" s="373"/>
      <c r="AL364" s="373"/>
      <c r="AM364" s="373"/>
    </row>
    <row r="365" spans="1:39" ht="18.899999999999999" customHeight="1">
      <c r="A365" s="372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73"/>
      <c r="AG365" s="373"/>
      <c r="AH365" s="373"/>
      <c r="AI365" s="373"/>
      <c r="AJ365" s="373"/>
      <c r="AK365" s="373"/>
      <c r="AL365" s="373"/>
      <c r="AM365" s="373"/>
    </row>
    <row r="366" spans="1:39" ht="18.899999999999999" customHeight="1">
      <c r="A366" s="372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73"/>
      <c r="AG366" s="373"/>
      <c r="AH366" s="373"/>
      <c r="AI366" s="373"/>
      <c r="AJ366" s="373"/>
      <c r="AK366" s="373"/>
      <c r="AL366" s="373"/>
      <c r="AM366" s="373"/>
    </row>
    <row r="367" spans="1:39" ht="18.899999999999999" customHeight="1">
      <c r="A367" s="372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73"/>
      <c r="AG367" s="373"/>
      <c r="AH367" s="373"/>
      <c r="AI367" s="373"/>
      <c r="AJ367" s="373"/>
      <c r="AK367" s="373"/>
      <c r="AL367" s="373"/>
      <c r="AM367" s="373"/>
    </row>
    <row r="368" spans="1:39" ht="18.899999999999999" customHeight="1">
      <c r="A368" s="372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73"/>
      <c r="AG368" s="373"/>
      <c r="AH368" s="373"/>
      <c r="AI368" s="373"/>
      <c r="AJ368" s="373"/>
      <c r="AK368" s="373"/>
      <c r="AL368" s="373"/>
      <c r="AM368" s="373"/>
    </row>
    <row r="369" spans="1:39" ht="18.899999999999999" customHeight="1">
      <c r="A369" s="372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73"/>
      <c r="AG369" s="373"/>
      <c r="AH369" s="373"/>
      <c r="AI369" s="373"/>
      <c r="AJ369" s="373"/>
      <c r="AK369" s="373"/>
      <c r="AL369" s="373"/>
      <c r="AM369" s="373"/>
    </row>
    <row r="370" spans="1:39" ht="18.899999999999999" customHeight="1">
      <c r="A370" s="372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73"/>
      <c r="AG370" s="373"/>
      <c r="AH370" s="373"/>
      <c r="AI370" s="373"/>
      <c r="AJ370" s="373"/>
      <c r="AK370" s="373"/>
      <c r="AL370" s="373"/>
      <c r="AM370" s="373"/>
    </row>
    <row r="371" spans="1:39" ht="18.899999999999999" customHeight="1">
      <c r="A371" s="372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73"/>
      <c r="AG371" s="373"/>
      <c r="AH371" s="373"/>
      <c r="AI371" s="373"/>
      <c r="AJ371" s="373"/>
      <c r="AK371" s="373"/>
      <c r="AL371" s="373"/>
      <c r="AM371" s="373"/>
    </row>
    <row r="372" spans="1:39" ht="18.899999999999999" customHeight="1">
      <c r="A372" s="372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73"/>
      <c r="AG372" s="373"/>
      <c r="AH372" s="373"/>
      <c r="AI372" s="373"/>
      <c r="AJ372" s="373"/>
      <c r="AK372" s="373"/>
      <c r="AL372" s="373"/>
      <c r="AM372" s="373"/>
    </row>
    <row r="373" spans="1:39" ht="18.899999999999999" customHeight="1">
      <c r="A373" s="372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73"/>
      <c r="AG373" s="373"/>
      <c r="AH373" s="373"/>
      <c r="AI373" s="373"/>
      <c r="AJ373" s="373"/>
      <c r="AK373" s="373"/>
      <c r="AL373" s="373"/>
      <c r="AM373" s="373"/>
    </row>
    <row r="374" spans="1:39" ht="18.899999999999999" customHeight="1">
      <c r="A374" s="372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73"/>
      <c r="AG374" s="373"/>
      <c r="AH374" s="373"/>
      <c r="AI374" s="373"/>
      <c r="AJ374" s="373"/>
      <c r="AK374" s="373"/>
      <c r="AL374" s="373"/>
      <c r="AM374" s="373"/>
    </row>
    <row r="375" spans="1:39" ht="18.899999999999999" customHeight="1">
      <c r="A375" s="372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73"/>
      <c r="AG375" s="373"/>
      <c r="AH375" s="373"/>
      <c r="AI375" s="373"/>
      <c r="AJ375" s="373"/>
      <c r="AK375" s="373"/>
      <c r="AL375" s="373"/>
      <c r="AM375" s="373"/>
    </row>
    <row r="376" spans="1:39" ht="18.899999999999999" customHeight="1">
      <c r="A376" s="372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73"/>
      <c r="AG376" s="373"/>
      <c r="AH376" s="373"/>
      <c r="AI376" s="373"/>
      <c r="AJ376" s="373"/>
      <c r="AK376" s="373"/>
      <c r="AL376" s="373"/>
      <c r="AM376" s="373"/>
    </row>
    <row r="377" spans="1:39" ht="18.899999999999999" customHeight="1">
      <c r="A377" s="372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73"/>
      <c r="AG377" s="373"/>
      <c r="AH377" s="373"/>
      <c r="AI377" s="373"/>
      <c r="AJ377" s="373"/>
      <c r="AK377" s="373"/>
      <c r="AL377" s="373"/>
      <c r="AM377" s="373"/>
    </row>
    <row r="378" spans="1:39" ht="18.899999999999999" customHeight="1">
      <c r="A378" s="372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73"/>
      <c r="AG378" s="373"/>
      <c r="AH378" s="373"/>
      <c r="AI378" s="373"/>
      <c r="AJ378" s="373"/>
      <c r="AK378" s="373"/>
      <c r="AL378" s="373"/>
      <c r="AM378" s="373"/>
    </row>
    <row r="379" spans="1:39" ht="18.899999999999999" customHeight="1">
      <c r="A379" s="372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73"/>
      <c r="AG379" s="373"/>
      <c r="AH379" s="373"/>
      <c r="AI379" s="373"/>
      <c r="AJ379" s="373"/>
      <c r="AK379" s="373"/>
      <c r="AL379" s="373"/>
      <c r="AM379" s="373"/>
    </row>
    <row r="380" spans="1:39" ht="18.899999999999999" customHeight="1">
      <c r="A380" s="372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73"/>
      <c r="AG380" s="373"/>
      <c r="AH380" s="373"/>
      <c r="AI380" s="373"/>
      <c r="AJ380" s="373"/>
      <c r="AK380" s="373"/>
      <c r="AL380" s="373"/>
      <c r="AM380" s="373"/>
    </row>
    <row r="381" spans="1:39" ht="18.899999999999999" customHeight="1">
      <c r="A381" s="372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73"/>
      <c r="AG381" s="373"/>
      <c r="AH381" s="373"/>
      <c r="AI381" s="373"/>
      <c r="AJ381" s="373"/>
      <c r="AK381" s="373"/>
      <c r="AL381" s="373"/>
      <c r="AM381" s="373"/>
    </row>
    <row r="382" spans="1:39" ht="18.899999999999999" customHeight="1">
      <c r="A382" s="372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73"/>
      <c r="AG382" s="373"/>
      <c r="AH382" s="373"/>
      <c r="AI382" s="373"/>
      <c r="AJ382" s="373"/>
      <c r="AK382" s="373"/>
      <c r="AL382" s="373"/>
      <c r="AM382" s="373"/>
    </row>
    <row r="383" spans="1:39" ht="18.899999999999999" customHeight="1">
      <c r="A383" s="372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73"/>
      <c r="AG383" s="373"/>
      <c r="AH383" s="373"/>
      <c r="AI383" s="373"/>
      <c r="AJ383" s="373"/>
      <c r="AK383" s="373"/>
      <c r="AL383" s="373"/>
      <c r="AM383" s="373"/>
    </row>
    <row r="384" spans="1:39" ht="18.899999999999999" customHeight="1">
      <c r="A384" s="372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73"/>
      <c r="AG384" s="373"/>
      <c r="AH384" s="373"/>
      <c r="AI384" s="373"/>
      <c r="AJ384" s="373"/>
      <c r="AK384" s="373"/>
      <c r="AL384" s="373"/>
      <c r="AM384" s="373"/>
    </row>
    <row r="385" spans="1:39" ht="18.899999999999999" customHeight="1">
      <c r="A385" s="372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73"/>
      <c r="AG385" s="373"/>
      <c r="AH385" s="373"/>
      <c r="AI385" s="373"/>
      <c r="AJ385" s="373"/>
      <c r="AK385" s="373"/>
      <c r="AL385" s="373"/>
      <c r="AM385" s="373"/>
    </row>
    <row r="386" spans="1:39" ht="18.899999999999999" customHeight="1">
      <c r="A386" s="372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73"/>
      <c r="AG386" s="373"/>
      <c r="AH386" s="373"/>
      <c r="AI386" s="373"/>
      <c r="AJ386" s="373"/>
      <c r="AK386" s="373"/>
      <c r="AL386" s="373"/>
      <c r="AM386" s="373"/>
    </row>
    <row r="387" spans="1:39" ht="18.899999999999999" customHeight="1">
      <c r="A387" s="37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73"/>
      <c r="AG387" s="373"/>
      <c r="AH387" s="373"/>
      <c r="AI387" s="373"/>
      <c r="AJ387" s="373"/>
      <c r="AK387" s="373"/>
      <c r="AL387" s="373"/>
      <c r="AM387" s="373"/>
    </row>
    <row r="388" spans="1:39" ht="18.899999999999999" customHeight="1">
      <c r="A388" s="37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73"/>
      <c r="AG388" s="373"/>
      <c r="AH388" s="373"/>
      <c r="AI388" s="373"/>
      <c r="AJ388" s="373"/>
      <c r="AK388" s="373"/>
      <c r="AL388" s="373"/>
      <c r="AM388" s="373"/>
    </row>
    <row r="389" spans="1:39" ht="18.899999999999999" customHeight="1">
      <c r="A389" s="37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73"/>
      <c r="AG389" s="373"/>
      <c r="AH389" s="373"/>
      <c r="AI389" s="373"/>
      <c r="AJ389" s="373"/>
      <c r="AK389" s="373"/>
      <c r="AL389" s="373"/>
      <c r="AM389" s="373"/>
    </row>
    <row r="390" spans="1:39" ht="18.899999999999999" customHeight="1">
      <c r="A390" s="37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73"/>
      <c r="AG390" s="373"/>
      <c r="AH390" s="373"/>
      <c r="AI390" s="373"/>
      <c r="AJ390" s="373"/>
      <c r="AK390" s="373"/>
      <c r="AL390" s="373"/>
      <c r="AM390" s="373"/>
    </row>
    <row r="391" spans="1:39" ht="18.899999999999999" customHeight="1">
      <c r="A391" s="37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73"/>
      <c r="AG391" s="373"/>
      <c r="AH391" s="373"/>
      <c r="AI391" s="373"/>
      <c r="AJ391" s="373"/>
      <c r="AK391" s="373"/>
      <c r="AL391" s="373"/>
      <c r="AM391" s="373"/>
    </row>
    <row r="392" spans="1:39" ht="18.899999999999999" customHeight="1">
      <c r="A392" s="37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73"/>
      <c r="AG392" s="373"/>
      <c r="AH392" s="373"/>
      <c r="AI392" s="373"/>
      <c r="AJ392" s="373"/>
      <c r="AK392" s="373"/>
      <c r="AL392" s="373"/>
      <c r="AM392" s="373"/>
    </row>
    <row r="393" spans="1:39" ht="18.899999999999999" customHeight="1">
      <c r="A393" s="37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73"/>
      <c r="AG393" s="373"/>
      <c r="AH393" s="373"/>
      <c r="AI393" s="373"/>
      <c r="AJ393" s="373"/>
      <c r="AK393" s="373"/>
      <c r="AL393" s="373"/>
      <c r="AM393" s="373"/>
    </row>
    <row r="394" spans="1:39" ht="18.899999999999999" customHeight="1">
      <c r="A394" s="37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73"/>
      <c r="AG394" s="373"/>
      <c r="AH394" s="373"/>
      <c r="AI394" s="373"/>
      <c r="AJ394" s="373"/>
      <c r="AK394" s="373"/>
      <c r="AL394" s="373"/>
      <c r="AM394" s="373"/>
    </row>
    <row r="395" spans="1:39" ht="18.899999999999999" customHeight="1">
      <c r="A395" s="37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73"/>
      <c r="AG395" s="373"/>
      <c r="AH395" s="373"/>
      <c r="AI395" s="373"/>
      <c r="AJ395" s="373"/>
      <c r="AK395" s="373"/>
      <c r="AL395" s="373"/>
      <c r="AM395" s="373"/>
    </row>
    <row r="396" spans="1:39" ht="18.899999999999999" customHeight="1">
      <c r="A396" s="37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73"/>
      <c r="AG396" s="373"/>
      <c r="AH396" s="373"/>
      <c r="AI396" s="373"/>
      <c r="AJ396" s="373"/>
      <c r="AK396" s="373"/>
      <c r="AL396" s="373"/>
      <c r="AM396" s="373"/>
    </row>
    <row r="397" spans="1:39" ht="18.899999999999999" customHeight="1">
      <c r="A397" s="37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73"/>
      <c r="AG397" s="373"/>
      <c r="AH397" s="373"/>
      <c r="AI397" s="373"/>
      <c r="AJ397" s="373"/>
      <c r="AK397" s="373"/>
      <c r="AL397" s="373"/>
      <c r="AM397" s="373"/>
    </row>
    <row r="398" spans="1:39" ht="18.899999999999999" customHeight="1">
      <c r="A398" s="37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73"/>
      <c r="AG398" s="373"/>
      <c r="AH398" s="373"/>
      <c r="AI398" s="373"/>
      <c r="AJ398" s="373"/>
      <c r="AK398" s="373"/>
      <c r="AL398" s="373"/>
      <c r="AM398" s="373"/>
    </row>
    <row r="399" spans="1:39" ht="18.899999999999999" customHeight="1">
      <c r="A399" s="37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73"/>
      <c r="AG399" s="373"/>
      <c r="AH399" s="373"/>
      <c r="AI399" s="373"/>
      <c r="AJ399" s="373"/>
      <c r="AK399" s="373"/>
      <c r="AL399" s="373"/>
      <c r="AM399" s="373"/>
    </row>
    <row r="400" spans="1:39" ht="18.899999999999999" customHeight="1">
      <c r="A400" s="37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73"/>
      <c r="AG400" s="373"/>
      <c r="AH400" s="373"/>
      <c r="AI400" s="373"/>
      <c r="AJ400" s="373"/>
      <c r="AK400" s="373"/>
      <c r="AL400" s="373"/>
      <c r="AM400" s="373"/>
    </row>
    <row r="401" spans="1:39" ht="18.899999999999999" customHeight="1">
      <c r="A401" s="37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73"/>
      <c r="AG401" s="373"/>
      <c r="AH401" s="373"/>
      <c r="AI401" s="373"/>
      <c r="AJ401" s="373"/>
      <c r="AK401" s="373"/>
      <c r="AL401" s="373"/>
      <c r="AM401" s="373"/>
    </row>
    <row r="402" spans="1:39" ht="18.899999999999999" customHeight="1">
      <c r="A402" s="37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73"/>
      <c r="AG402" s="373"/>
      <c r="AH402" s="373"/>
      <c r="AI402" s="373"/>
      <c r="AJ402" s="373"/>
      <c r="AK402" s="373"/>
      <c r="AL402" s="373"/>
      <c r="AM402" s="373"/>
    </row>
    <row r="403" spans="1:39" ht="18.899999999999999" customHeight="1">
      <c r="A403" s="37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73"/>
      <c r="AG403" s="373"/>
      <c r="AH403" s="373"/>
      <c r="AI403" s="373"/>
      <c r="AJ403" s="373"/>
      <c r="AK403" s="373"/>
      <c r="AL403" s="373"/>
      <c r="AM403" s="373"/>
    </row>
    <row r="404" spans="1:39" ht="18.899999999999999" customHeight="1">
      <c r="A404" s="37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73"/>
      <c r="AG404" s="373"/>
      <c r="AH404" s="373"/>
      <c r="AI404" s="373"/>
      <c r="AJ404" s="373"/>
      <c r="AK404" s="373"/>
      <c r="AL404" s="373"/>
      <c r="AM404" s="373"/>
    </row>
    <row r="405" spans="1:39" ht="18.899999999999999" customHeight="1">
      <c r="A405" s="37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73"/>
      <c r="AG405" s="373"/>
      <c r="AH405" s="373"/>
      <c r="AI405" s="373"/>
      <c r="AJ405" s="373"/>
      <c r="AK405" s="373"/>
      <c r="AL405" s="373"/>
      <c r="AM405" s="373"/>
    </row>
    <row r="406" spans="1:39" ht="18.899999999999999" customHeight="1">
      <c r="A406" s="37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73"/>
      <c r="AG406" s="373"/>
      <c r="AH406" s="373"/>
      <c r="AI406" s="373"/>
      <c r="AJ406" s="373"/>
      <c r="AK406" s="373"/>
      <c r="AL406" s="373"/>
      <c r="AM406" s="373"/>
    </row>
    <row r="407" spans="1:39" ht="18.899999999999999" customHeight="1">
      <c r="A407" s="37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73"/>
      <c r="AG407" s="373"/>
      <c r="AH407" s="373"/>
      <c r="AI407" s="373"/>
      <c r="AJ407" s="373"/>
      <c r="AK407" s="373"/>
      <c r="AL407" s="373"/>
      <c r="AM407" s="373"/>
    </row>
    <row r="408" spans="1:39" ht="18.899999999999999" customHeight="1">
      <c r="A408" s="37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73"/>
      <c r="AG408" s="373"/>
      <c r="AH408" s="373"/>
      <c r="AI408" s="373"/>
      <c r="AJ408" s="373"/>
      <c r="AK408" s="373"/>
      <c r="AL408" s="373"/>
      <c r="AM408" s="373"/>
    </row>
    <row r="409" spans="1:39" ht="18.899999999999999" customHeight="1">
      <c r="A409" s="37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73"/>
      <c r="AG409" s="373"/>
      <c r="AH409" s="373"/>
      <c r="AI409" s="373"/>
      <c r="AJ409" s="373"/>
      <c r="AK409" s="373"/>
      <c r="AL409" s="373"/>
      <c r="AM409" s="373"/>
    </row>
    <row r="410" spans="1:39" ht="18.899999999999999" customHeight="1">
      <c r="A410" s="37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73"/>
      <c r="AG410" s="373"/>
      <c r="AH410" s="373"/>
      <c r="AI410" s="373"/>
      <c r="AJ410" s="373"/>
      <c r="AK410" s="373"/>
      <c r="AL410" s="373"/>
      <c r="AM410" s="373"/>
    </row>
    <row r="411" spans="1:39" ht="18.899999999999999" customHeight="1">
      <c r="A411" s="37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73"/>
      <c r="AG411" s="373"/>
      <c r="AH411" s="373"/>
      <c r="AI411" s="373"/>
      <c r="AJ411" s="373"/>
      <c r="AK411" s="373"/>
      <c r="AL411" s="373"/>
      <c r="AM411" s="373"/>
    </row>
    <row r="412" spans="1:39" ht="18.899999999999999" customHeight="1">
      <c r="A412" s="37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73"/>
      <c r="AG412" s="373"/>
      <c r="AH412" s="373"/>
      <c r="AI412" s="373"/>
      <c r="AJ412" s="373"/>
      <c r="AK412" s="373"/>
      <c r="AL412" s="373"/>
      <c r="AM412" s="373"/>
    </row>
    <row r="413" spans="1:39" ht="18.899999999999999" customHeight="1">
      <c r="A413" s="37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73"/>
      <c r="AG413" s="373"/>
      <c r="AH413" s="373"/>
      <c r="AI413" s="373"/>
      <c r="AJ413" s="373"/>
      <c r="AK413" s="373"/>
      <c r="AL413" s="373"/>
      <c r="AM413" s="373"/>
    </row>
    <row r="414" spans="1:39" ht="18.899999999999999" customHeight="1">
      <c r="A414" s="37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73"/>
      <c r="AG414" s="373"/>
      <c r="AH414" s="373"/>
      <c r="AI414" s="373"/>
      <c r="AJ414" s="373"/>
      <c r="AK414" s="373"/>
      <c r="AL414" s="373"/>
      <c r="AM414" s="373"/>
    </row>
    <row r="415" spans="1:39" ht="18.899999999999999" customHeight="1">
      <c r="A415" s="37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73"/>
      <c r="AG415" s="373"/>
      <c r="AH415" s="373"/>
      <c r="AI415" s="373"/>
      <c r="AJ415" s="373"/>
      <c r="AK415" s="373"/>
      <c r="AL415" s="373"/>
      <c r="AM415" s="373"/>
    </row>
    <row r="416" spans="1:39" ht="18.899999999999999" customHeight="1">
      <c r="A416" s="37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73"/>
      <c r="AG416" s="373"/>
      <c r="AH416" s="373"/>
      <c r="AI416" s="373"/>
      <c r="AJ416" s="373"/>
      <c r="AK416" s="373"/>
      <c r="AL416" s="373"/>
      <c r="AM416" s="373"/>
    </row>
    <row r="417" spans="1:39" ht="18.899999999999999" customHeight="1">
      <c r="A417" s="37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73"/>
      <c r="AG417" s="373"/>
      <c r="AH417" s="373"/>
      <c r="AI417" s="373"/>
      <c r="AJ417" s="373"/>
      <c r="AK417" s="373"/>
      <c r="AL417" s="373"/>
      <c r="AM417" s="373"/>
    </row>
    <row r="418" spans="1:39" ht="18.899999999999999" customHeight="1">
      <c r="A418" s="37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73"/>
      <c r="AG418" s="373"/>
      <c r="AH418" s="373"/>
      <c r="AI418" s="373"/>
      <c r="AJ418" s="373"/>
      <c r="AK418" s="373"/>
      <c r="AL418" s="373"/>
      <c r="AM418" s="373"/>
    </row>
    <row r="419" spans="1:39" ht="18.899999999999999" customHeight="1">
      <c r="A419" s="37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73"/>
      <c r="AG419" s="373"/>
      <c r="AH419" s="373"/>
      <c r="AI419" s="373"/>
      <c r="AJ419" s="373"/>
      <c r="AK419" s="373"/>
      <c r="AL419" s="373"/>
      <c r="AM419" s="373"/>
    </row>
    <row r="420" spans="1:39" ht="18.899999999999999" customHeight="1">
      <c r="A420" s="37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73"/>
      <c r="AG420" s="373"/>
      <c r="AH420" s="373"/>
      <c r="AI420" s="373"/>
      <c r="AJ420" s="373"/>
      <c r="AK420" s="373"/>
      <c r="AL420" s="373"/>
      <c r="AM420" s="373"/>
    </row>
    <row r="421" spans="1:39" ht="18.899999999999999" customHeight="1">
      <c r="A421" s="37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73"/>
      <c r="AG421" s="373"/>
      <c r="AH421" s="373"/>
      <c r="AI421" s="373"/>
      <c r="AJ421" s="373"/>
      <c r="AK421" s="373"/>
      <c r="AL421" s="373"/>
      <c r="AM421" s="373"/>
    </row>
    <row r="422" spans="1:39" ht="18.899999999999999" customHeight="1">
      <c r="A422" s="37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73"/>
      <c r="AG422" s="373"/>
      <c r="AH422" s="373"/>
      <c r="AI422" s="373"/>
      <c r="AJ422" s="373"/>
      <c r="AK422" s="373"/>
      <c r="AL422" s="373"/>
      <c r="AM422" s="373"/>
    </row>
    <row r="423" spans="1:39" ht="18.899999999999999" customHeight="1">
      <c r="A423" s="37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73"/>
      <c r="AG423" s="373"/>
      <c r="AH423" s="373"/>
      <c r="AI423" s="373"/>
      <c r="AJ423" s="373"/>
      <c r="AK423" s="373"/>
      <c r="AL423" s="373"/>
      <c r="AM423" s="373"/>
    </row>
    <row r="424" spans="1:39" ht="18.899999999999999" customHeight="1">
      <c r="A424" s="37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73"/>
      <c r="AG424" s="373"/>
      <c r="AH424" s="373"/>
      <c r="AI424" s="373"/>
      <c r="AJ424" s="373"/>
      <c r="AK424" s="373"/>
      <c r="AL424" s="373"/>
      <c r="AM424" s="373"/>
    </row>
    <row r="425" spans="1:39" ht="18.899999999999999" customHeight="1">
      <c r="A425" s="37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73"/>
      <c r="AG425" s="373"/>
      <c r="AH425" s="373"/>
      <c r="AI425" s="373"/>
      <c r="AJ425" s="373"/>
      <c r="AK425" s="373"/>
      <c r="AL425" s="373"/>
      <c r="AM425" s="373"/>
    </row>
    <row r="426" spans="1:39" ht="18.899999999999999" customHeight="1">
      <c r="A426" s="37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73"/>
      <c r="AG426" s="373"/>
      <c r="AH426" s="373"/>
      <c r="AI426" s="373"/>
      <c r="AJ426" s="373"/>
      <c r="AK426" s="373"/>
      <c r="AL426" s="373"/>
      <c r="AM426" s="373"/>
    </row>
    <row r="427" spans="1:39" ht="18.899999999999999" customHeight="1">
      <c r="A427" s="37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73"/>
      <c r="AG427" s="373"/>
      <c r="AH427" s="373"/>
      <c r="AI427" s="373"/>
      <c r="AJ427" s="373"/>
      <c r="AK427" s="373"/>
      <c r="AL427" s="373"/>
      <c r="AM427" s="373"/>
    </row>
    <row r="428" spans="1:39" ht="18.899999999999999" customHeight="1">
      <c r="A428" s="37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73"/>
      <c r="AG428" s="373"/>
      <c r="AH428" s="373"/>
      <c r="AI428" s="373"/>
      <c r="AJ428" s="373"/>
      <c r="AK428" s="373"/>
      <c r="AL428" s="373"/>
      <c r="AM428" s="373"/>
    </row>
    <row r="429" spans="1:39" ht="18.899999999999999" customHeight="1">
      <c r="A429" s="37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73"/>
      <c r="AG429" s="373"/>
      <c r="AH429" s="373"/>
      <c r="AI429" s="373"/>
      <c r="AJ429" s="373"/>
      <c r="AK429" s="373"/>
      <c r="AL429" s="373"/>
      <c r="AM429" s="373"/>
    </row>
    <row r="430" spans="1:39" ht="18.899999999999999" customHeight="1">
      <c r="A430" s="37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73"/>
      <c r="AG430" s="373"/>
      <c r="AH430" s="373"/>
      <c r="AI430" s="373"/>
      <c r="AJ430" s="373"/>
      <c r="AK430" s="373"/>
      <c r="AL430" s="373"/>
      <c r="AM430" s="373"/>
    </row>
    <row r="431" spans="1:39" ht="18.899999999999999" customHeight="1">
      <c r="A431" s="37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73"/>
      <c r="AG431" s="373"/>
      <c r="AH431" s="373"/>
      <c r="AI431" s="373"/>
      <c r="AJ431" s="373"/>
      <c r="AK431" s="373"/>
      <c r="AL431" s="373"/>
      <c r="AM431" s="373"/>
    </row>
    <row r="432" spans="1:39" ht="18.899999999999999" customHeight="1">
      <c r="A432" s="37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73"/>
      <c r="AG432" s="373"/>
      <c r="AH432" s="373"/>
      <c r="AI432" s="373"/>
      <c r="AJ432" s="373"/>
      <c r="AK432" s="373"/>
      <c r="AL432" s="373"/>
      <c r="AM432" s="373"/>
    </row>
    <row r="433" spans="1:39" ht="18.899999999999999" customHeight="1">
      <c r="A433" s="37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73"/>
      <c r="AG433" s="373"/>
      <c r="AH433" s="373"/>
      <c r="AI433" s="373"/>
      <c r="AJ433" s="373"/>
      <c r="AK433" s="373"/>
      <c r="AL433" s="373"/>
      <c r="AM433" s="373"/>
    </row>
    <row r="434" spans="1:39" ht="18.899999999999999" customHeight="1">
      <c r="A434" s="37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73"/>
      <c r="AG434" s="373"/>
      <c r="AH434" s="373"/>
      <c r="AI434" s="373"/>
      <c r="AJ434" s="373"/>
      <c r="AK434" s="373"/>
      <c r="AL434" s="373"/>
      <c r="AM434" s="373"/>
    </row>
    <row r="435" spans="1:39" ht="18.899999999999999" customHeight="1">
      <c r="A435" s="37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73"/>
      <c r="AG435" s="373"/>
      <c r="AH435" s="373"/>
      <c r="AI435" s="373"/>
      <c r="AJ435" s="373"/>
      <c r="AK435" s="373"/>
      <c r="AL435" s="373"/>
      <c r="AM435" s="373"/>
    </row>
    <row r="436" spans="1:39" ht="18.899999999999999" customHeight="1">
      <c r="A436" s="37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73"/>
      <c r="AG436" s="373"/>
      <c r="AH436" s="373"/>
      <c r="AI436" s="373"/>
      <c r="AJ436" s="373"/>
      <c r="AK436" s="373"/>
      <c r="AL436" s="373"/>
      <c r="AM436" s="373"/>
    </row>
    <row r="437" spans="1:39" ht="18.899999999999999" customHeight="1">
      <c r="A437" s="37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73"/>
      <c r="AG437" s="373"/>
      <c r="AH437" s="373"/>
      <c r="AI437" s="373"/>
      <c r="AJ437" s="373"/>
      <c r="AK437" s="373"/>
      <c r="AL437" s="373"/>
      <c r="AM437" s="373"/>
    </row>
    <row r="438" spans="1:39" ht="18.899999999999999" customHeight="1">
      <c r="A438" s="37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73"/>
      <c r="AG438" s="373"/>
      <c r="AH438" s="373"/>
      <c r="AI438" s="373"/>
      <c r="AJ438" s="373"/>
      <c r="AK438" s="373"/>
      <c r="AL438" s="373"/>
      <c r="AM438" s="373"/>
    </row>
    <row r="439" spans="1:39" ht="18.899999999999999" customHeight="1">
      <c r="A439" s="37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73"/>
      <c r="AG439" s="373"/>
      <c r="AH439" s="373"/>
      <c r="AI439" s="373"/>
      <c r="AJ439" s="373"/>
      <c r="AK439" s="373"/>
      <c r="AL439" s="373"/>
      <c r="AM439" s="373"/>
    </row>
    <row r="440" spans="1:39" ht="18.899999999999999" customHeight="1">
      <c r="A440" s="37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73"/>
      <c r="AG440" s="373"/>
      <c r="AH440" s="373"/>
      <c r="AI440" s="373"/>
      <c r="AJ440" s="373"/>
      <c r="AK440" s="373"/>
      <c r="AL440" s="373"/>
      <c r="AM440" s="373"/>
    </row>
    <row r="441" spans="1:39" ht="18.899999999999999" customHeight="1">
      <c r="A441" s="37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73"/>
      <c r="AG441" s="373"/>
      <c r="AH441" s="373"/>
      <c r="AI441" s="373"/>
      <c r="AJ441" s="373"/>
      <c r="AK441" s="373"/>
      <c r="AL441" s="373"/>
      <c r="AM441" s="373"/>
    </row>
    <row r="442" spans="1:39" ht="18.899999999999999" customHeight="1">
      <c r="A442" s="37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73"/>
      <c r="AG442" s="373"/>
      <c r="AH442" s="373"/>
      <c r="AI442" s="373"/>
      <c r="AJ442" s="373"/>
      <c r="AK442" s="373"/>
      <c r="AL442" s="373"/>
      <c r="AM442" s="373"/>
    </row>
    <row r="443" spans="1:39" ht="18.899999999999999" customHeight="1">
      <c r="A443" s="37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73"/>
      <c r="AG443" s="373"/>
      <c r="AH443" s="373"/>
      <c r="AI443" s="373"/>
      <c r="AJ443" s="373"/>
      <c r="AK443" s="373"/>
      <c r="AL443" s="373"/>
      <c r="AM443" s="373"/>
    </row>
    <row r="444" spans="1:39" ht="18.899999999999999" customHeight="1">
      <c r="A444" s="37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73"/>
      <c r="AG444" s="373"/>
      <c r="AH444" s="373"/>
      <c r="AI444" s="373"/>
      <c r="AJ444" s="373"/>
      <c r="AK444" s="373"/>
      <c r="AL444" s="373"/>
      <c r="AM444" s="373"/>
    </row>
    <row r="445" spans="1:39" ht="18.899999999999999" customHeight="1">
      <c r="A445" s="37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73"/>
      <c r="AG445" s="373"/>
      <c r="AH445" s="373"/>
      <c r="AI445" s="373"/>
      <c r="AJ445" s="373"/>
      <c r="AK445" s="373"/>
      <c r="AL445" s="373"/>
      <c r="AM445" s="373"/>
    </row>
    <row r="446" spans="1:39" ht="18.899999999999999" customHeight="1">
      <c r="A446" s="37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73"/>
      <c r="AG446" s="373"/>
      <c r="AH446" s="373"/>
      <c r="AI446" s="373"/>
      <c r="AJ446" s="373"/>
      <c r="AK446" s="373"/>
      <c r="AL446" s="373"/>
      <c r="AM446" s="373"/>
    </row>
    <row r="447" spans="1:39" ht="18.899999999999999" customHeight="1">
      <c r="A447" s="37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73"/>
      <c r="AG447" s="373"/>
      <c r="AH447" s="373"/>
      <c r="AI447" s="373"/>
      <c r="AJ447" s="373"/>
      <c r="AK447" s="373"/>
      <c r="AL447" s="373"/>
      <c r="AM447" s="373"/>
    </row>
    <row r="448" spans="1:39" ht="18.899999999999999" customHeight="1">
      <c r="A448" s="37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73"/>
      <c r="AG448" s="373"/>
      <c r="AH448" s="373"/>
      <c r="AI448" s="373"/>
      <c r="AJ448" s="373"/>
      <c r="AK448" s="373"/>
      <c r="AL448" s="373"/>
      <c r="AM448" s="373"/>
    </row>
    <row r="449" spans="1:39" ht="18.899999999999999" customHeight="1">
      <c r="A449" s="37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73"/>
      <c r="AG449" s="373"/>
      <c r="AH449" s="373"/>
      <c r="AI449" s="373"/>
      <c r="AJ449" s="373"/>
      <c r="AK449" s="373"/>
      <c r="AL449" s="373"/>
      <c r="AM449" s="373"/>
    </row>
    <row r="450" spans="1:39" ht="18.899999999999999" customHeight="1">
      <c r="A450" s="37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73"/>
      <c r="AG450" s="373"/>
      <c r="AH450" s="373"/>
      <c r="AI450" s="373"/>
      <c r="AJ450" s="373"/>
      <c r="AK450" s="373"/>
      <c r="AL450" s="373"/>
      <c r="AM450" s="373"/>
    </row>
    <row r="451" spans="1:39" ht="18.899999999999999" customHeight="1">
      <c r="A451" s="37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73"/>
      <c r="AG451" s="373"/>
      <c r="AH451" s="373"/>
      <c r="AI451" s="373"/>
      <c r="AJ451" s="373"/>
      <c r="AK451" s="373"/>
      <c r="AL451" s="373"/>
      <c r="AM451" s="373"/>
    </row>
    <row r="452" spans="1:39" ht="18.899999999999999" customHeight="1">
      <c r="A452" s="37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73"/>
      <c r="AG452" s="373"/>
      <c r="AH452" s="373"/>
      <c r="AI452" s="373"/>
      <c r="AJ452" s="373"/>
      <c r="AK452" s="373"/>
      <c r="AL452" s="373"/>
      <c r="AM452" s="373"/>
    </row>
    <row r="453" spans="1:39" ht="18.899999999999999" customHeight="1">
      <c r="A453" s="37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73"/>
      <c r="AG453" s="373"/>
      <c r="AH453" s="373"/>
      <c r="AI453" s="373"/>
      <c r="AJ453" s="373"/>
      <c r="AK453" s="373"/>
      <c r="AL453" s="373"/>
      <c r="AM453" s="373"/>
    </row>
    <row r="454" spans="1:39" ht="18.899999999999999" customHeight="1">
      <c r="A454" s="37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73"/>
      <c r="AG454" s="373"/>
      <c r="AH454" s="373"/>
      <c r="AI454" s="373"/>
      <c r="AJ454" s="373"/>
      <c r="AK454" s="373"/>
      <c r="AL454" s="373"/>
      <c r="AM454" s="373"/>
    </row>
    <row r="455" spans="1:39" ht="18.899999999999999" customHeight="1">
      <c r="A455" s="37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73"/>
      <c r="AG455" s="373"/>
      <c r="AH455" s="373"/>
      <c r="AI455" s="373"/>
      <c r="AJ455" s="373"/>
      <c r="AK455" s="373"/>
      <c r="AL455" s="373"/>
      <c r="AM455" s="373"/>
    </row>
    <row r="456" spans="1:39" ht="18.899999999999999" customHeight="1">
      <c r="A456" s="37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73"/>
      <c r="AG456" s="373"/>
      <c r="AH456" s="373"/>
      <c r="AI456" s="373"/>
      <c r="AJ456" s="373"/>
      <c r="AK456" s="373"/>
      <c r="AL456" s="373"/>
      <c r="AM456" s="373"/>
    </row>
    <row r="457" spans="1:39" ht="18.899999999999999" customHeight="1">
      <c r="A457" s="37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73"/>
      <c r="AG457" s="373"/>
      <c r="AH457" s="373"/>
      <c r="AI457" s="373"/>
      <c r="AJ457" s="373"/>
      <c r="AK457" s="373"/>
      <c r="AL457" s="373"/>
      <c r="AM457" s="373"/>
    </row>
    <row r="458" spans="1:39" ht="18.899999999999999" customHeight="1">
      <c r="A458" s="37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73"/>
      <c r="AG458" s="373"/>
      <c r="AH458" s="373"/>
      <c r="AI458" s="373"/>
      <c r="AJ458" s="373"/>
      <c r="AK458" s="373"/>
      <c r="AL458" s="373"/>
      <c r="AM458" s="373"/>
    </row>
    <row r="459" spans="1:39" ht="18.899999999999999" customHeight="1">
      <c r="A459" s="37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73"/>
      <c r="AG459" s="373"/>
      <c r="AH459" s="373"/>
      <c r="AI459" s="373"/>
      <c r="AJ459" s="373"/>
      <c r="AK459" s="373"/>
      <c r="AL459" s="373"/>
      <c r="AM459" s="373"/>
    </row>
    <row r="460" spans="1:39" ht="18.899999999999999" customHeight="1">
      <c r="A460" s="37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73"/>
      <c r="AG460" s="373"/>
      <c r="AH460" s="373"/>
      <c r="AI460" s="373"/>
      <c r="AJ460" s="373"/>
      <c r="AK460" s="373"/>
      <c r="AL460" s="373"/>
      <c r="AM460" s="373"/>
    </row>
    <row r="461" spans="1:39" ht="18.899999999999999" customHeight="1">
      <c r="A461" s="37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73"/>
      <c r="AG461" s="373"/>
      <c r="AH461" s="373"/>
      <c r="AI461" s="373"/>
      <c r="AJ461" s="373"/>
      <c r="AK461" s="373"/>
      <c r="AL461" s="373"/>
      <c r="AM461" s="373"/>
    </row>
    <row r="462" spans="1:39" ht="18.899999999999999" customHeight="1">
      <c r="A462" s="37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73"/>
      <c r="AG462" s="373"/>
      <c r="AH462" s="373"/>
      <c r="AI462" s="373"/>
      <c r="AJ462" s="373"/>
      <c r="AK462" s="373"/>
      <c r="AL462" s="373"/>
      <c r="AM462" s="373"/>
    </row>
    <row r="463" spans="1:39" ht="18.899999999999999" customHeight="1">
      <c r="A463" s="37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73"/>
      <c r="AG463" s="373"/>
      <c r="AH463" s="373"/>
      <c r="AI463" s="373"/>
      <c r="AJ463" s="373"/>
      <c r="AK463" s="373"/>
      <c r="AL463" s="373"/>
      <c r="AM463" s="373"/>
    </row>
    <row r="464" spans="1:39" ht="18.899999999999999" customHeight="1">
      <c r="A464" s="37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73"/>
      <c r="AG464" s="373"/>
      <c r="AH464" s="373"/>
      <c r="AI464" s="373"/>
      <c r="AJ464" s="373"/>
      <c r="AK464" s="373"/>
      <c r="AL464" s="373"/>
      <c r="AM464" s="373"/>
    </row>
    <row r="465" spans="1:39" ht="18.899999999999999" customHeight="1">
      <c r="A465" s="37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73"/>
      <c r="AG465" s="373"/>
      <c r="AH465" s="373"/>
      <c r="AI465" s="373"/>
      <c r="AJ465" s="373"/>
      <c r="AK465" s="373"/>
      <c r="AL465" s="373"/>
      <c r="AM465" s="373"/>
    </row>
    <row r="466" spans="1:39" ht="18.899999999999999" customHeight="1">
      <c r="A466" s="37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73"/>
      <c r="AG466" s="373"/>
      <c r="AH466" s="373"/>
      <c r="AI466" s="373"/>
      <c r="AJ466" s="373"/>
      <c r="AK466" s="373"/>
      <c r="AL466" s="373"/>
      <c r="AM466" s="373"/>
    </row>
    <row r="467" spans="1:39" ht="18.899999999999999" customHeight="1">
      <c r="A467" s="37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73"/>
      <c r="AG467" s="373"/>
      <c r="AH467" s="373"/>
      <c r="AI467" s="373"/>
      <c r="AJ467" s="373"/>
      <c r="AK467" s="373"/>
      <c r="AL467" s="373"/>
      <c r="AM467" s="373"/>
    </row>
    <row r="468" spans="1:39" ht="18.899999999999999" customHeight="1">
      <c r="A468" s="37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73"/>
      <c r="AG468" s="373"/>
      <c r="AH468" s="373"/>
      <c r="AI468" s="373"/>
      <c r="AJ468" s="373"/>
      <c r="AK468" s="373"/>
      <c r="AL468" s="373"/>
      <c r="AM468" s="373"/>
    </row>
    <row r="469" spans="1:39" ht="18.899999999999999" customHeight="1">
      <c r="A469" s="37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73"/>
      <c r="AG469" s="373"/>
      <c r="AH469" s="373"/>
      <c r="AI469" s="373"/>
      <c r="AJ469" s="373"/>
      <c r="AK469" s="373"/>
      <c r="AL469" s="373"/>
      <c r="AM469" s="373"/>
    </row>
    <row r="470" spans="1:39" ht="18.899999999999999" customHeight="1">
      <c r="A470" s="37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73"/>
      <c r="AG470" s="373"/>
      <c r="AH470" s="373"/>
      <c r="AI470" s="373"/>
      <c r="AJ470" s="373"/>
      <c r="AK470" s="373"/>
      <c r="AL470" s="373"/>
      <c r="AM470" s="373"/>
    </row>
    <row r="471" spans="1:39" ht="18.899999999999999" customHeight="1">
      <c r="A471" s="37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73"/>
      <c r="AG471" s="373"/>
      <c r="AH471" s="373"/>
      <c r="AI471" s="373"/>
      <c r="AJ471" s="373"/>
      <c r="AK471" s="373"/>
      <c r="AL471" s="373"/>
      <c r="AM471" s="373"/>
    </row>
    <row r="472" spans="1:39" ht="18.899999999999999" customHeight="1">
      <c r="A472" s="37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73"/>
      <c r="AG472" s="373"/>
      <c r="AH472" s="373"/>
      <c r="AI472" s="373"/>
      <c r="AJ472" s="373"/>
      <c r="AK472" s="373"/>
      <c r="AL472" s="373"/>
      <c r="AM472" s="373"/>
    </row>
    <row r="473" spans="1:39" ht="18.899999999999999" customHeight="1">
      <c r="A473" s="37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73"/>
      <c r="AG473" s="373"/>
      <c r="AH473" s="373"/>
      <c r="AI473" s="373"/>
      <c r="AJ473" s="373"/>
      <c r="AK473" s="373"/>
      <c r="AL473" s="373"/>
      <c r="AM473" s="373"/>
    </row>
    <row r="474" spans="1:39" ht="18.899999999999999" customHeight="1">
      <c r="A474" s="37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73"/>
      <c r="AG474" s="373"/>
      <c r="AH474" s="373"/>
      <c r="AI474" s="373"/>
      <c r="AJ474" s="373"/>
      <c r="AK474" s="373"/>
      <c r="AL474" s="373"/>
      <c r="AM474" s="373"/>
    </row>
    <row r="475" spans="1:39" ht="18.899999999999999" customHeight="1">
      <c r="A475" s="37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73"/>
      <c r="AG475" s="373"/>
      <c r="AH475" s="373"/>
      <c r="AI475" s="373"/>
      <c r="AJ475" s="373"/>
      <c r="AK475" s="373"/>
      <c r="AL475" s="373"/>
      <c r="AM475" s="373"/>
    </row>
    <row r="476" spans="1:39" ht="18.899999999999999" customHeight="1">
      <c r="A476" s="37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73"/>
      <c r="AG476" s="373"/>
      <c r="AH476" s="373"/>
      <c r="AI476" s="373"/>
      <c r="AJ476" s="373"/>
      <c r="AK476" s="373"/>
      <c r="AL476" s="373"/>
      <c r="AM476" s="373"/>
    </row>
    <row r="477" spans="1:39" ht="18.899999999999999" customHeight="1">
      <c r="A477" s="37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73"/>
      <c r="AG477" s="373"/>
      <c r="AH477" s="373"/>
      <c r="AI477" s="373"/>
      <c r="AJ477" s="373"/>
      <c r="AK477" s="373"/>
      <c r="AL477" s="373"/>
      <c r="AM477" s="373"/>
    </row>
    <row r="478" spans="1:39" ht="18.899999999999999" customHeight="1">
      <c r="A478" s="37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73"/>
      <c r="AG478" s="373"/>
      <c r="AH478" s="373"/>
      <c r="AI478" s="373"/>
      <c r="AJ478" s="373"/>
      <c r="AK478" s="373"/>
      <c r="AL478" s="373"/>
      <c r="AM478" s="373"/>
    </row>
    <row r="479" spans="1:39" ht="18.899999999999999" customHeight="1">
      <c r="A479" s="374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  <c r="W479" s="373"/>
      <c r="X479" s="373"/>
      <c r="Y479" s="373"/>
      <c r="Z479" s="373"/>
      <c r="AA479" s="373"/>
      <c r="AB479" s="373"/>
      <c r="AC479" s="373"/>
      <c r="AD479" s="373"/>
      <c r="AE479" s="373"/>
      <c r="AF479" s="373"/>
      <c r="AG479" s="373"/>
      <c r="AH479" s="373"/>
      <c r="AI479" s="373"/>
      <c r="AJ479" s="373"/>
      <c r="AK479" s="373"/>
      <c r="AL479" s="373"/>
      <c r="AM479" s="373"/>
    </row>
    <row r="480" spans="1:39" ht="18.899999999999999" customHeight="1">
      <c r="A480" s="374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  <c r="W480" s="373"/>
      <c r="X480" s="373"/>
      <c r="Y480" s="373"/>
      <c r="Z480" s="373"/>
      <c r="AA480" s="373"/>
      <c r="AB480" s="373"/>
      <c r="AC480" s="373"/>
      <c r="AD480" s="373"/>
      <c r="AE480" s="373"/>
      <c r="AF480" s="373"/>
      <c r="AG480" s="373"/>
      <c r="AH480" s="373"/>
      <c r="AI480" s="373"/>
      <c r="AJ480" s="373"/>
      <c r="AK480" s="373"/>
      <c r="AL480" s="373"/>
      <c r="AM480" s="373"/>
    </row>
    <row r="481" spans="1:39" ht="18.899999999999999" customHeight="1">
      <c r="A481" s="374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  <c r="W481" s="373"/>
      <c r="X481" s="373"/>
      <c r="Y481" s="373"/>
      <c r="Z481" s="373"/>
      <c r="AA481" s="373"/>
      <c r="AB481" s="373"/>
      <c r="AC481" s="373"/>
      <c r="AD481" s="373"/>
      <c r="AE481" s="373"/>
      <c r="AF481" s="373"/>
      <c r="AG481" s="373"/>
      <c r="AH481" s="373"/>
      <c r="AI481" s="373"/>
      <c r="AJ481" s="373"/>
      <c r="AK481" s="373"/>
      <c r="AL481" s="373"/>
      <c r="AM481" s="373"/>
    </row>
    <row r="482" spans="1:39" ht="18.899999999999999" customHeight="1">
      <c r="A482" s="374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  <c r="W482" s="373"/>
      <c r="X482" s="373"/>
      <c r="Y482" s="373"/>
      <c r="Z482" s="373"/>
      <c r="AA482" s="373"/>
      <c r="AB482" s="373"/>
      <c r="AC482" s="373"/>
      <c r="AD482" s="373"/>
      <c r="AE482" s="373"/>
      <c r="AF482" s="373"/>
      <c r="AG482" s="373"/>
      <c r="AH482" s="373"/>
      <c r="AI482" s="373"/>
      <c r="AJ482" s="373"/>
      <c r="AK482" s="373"/>
      <c r="AL482" s="373"/>
      <c r="AM482" s="373"/>
    </row>
    <row r="483" spans="1:39" ht="18.899999999999999" customHeight="1">
      <c r="A483" s="374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  <c r="W483" s="373"/>
      <c r="X483" s="373"/>
      <c r="Y483" s="373"/>
      <c r="Z483" s="373"/>
      <c r="AA483" s="373"/>
      <c r="AB483" s="373"/>
      <c r="AC483" s="373"/>
      <c r="AD483" s="373"/>
      <c r="AE483" s="373"/>
      <c r="AF483" s="373"/>
      <c r="AG483" s="373"/>
      <c r="AH483" s="373"/>
      <c r="AI483" s="373"/>
      <c r="AJ483" s="373"/>
      <c r="AK483" s="373"/>
      <c r="AL483" s="373"/>
      <c r="AM483" s="373"/>
    </row>
    <row r="484" spans="1:39" ht="18.899999999999999" customHeight="1">
      <c r="A484" s="374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3"/>
      <c r="Z484" s="373"/>
      <c r="AA484" s="373"/>
      <c r="AB484" s="373"/>
      <c r="AC484" s="373"/>
      <c r="AD484" s="373"/>
      <c r="AE484" s="373"/>
      <c r="AF484" s="373"/>
      <c r="AG484" s="373"/>
      <c r="AH484" s="373"/>
      <c r="AI484" s="373"/>
      <c r="AJ484" s="373"/>
      <c r="AK484" s="373"/>
      <c r="AL484" s="373"/>
      <c r="AM484" s="373"/>
    </row>
    <row r="485" spans="1:39" ht="18.899999999999999" customHeight="1">
      <c r="A485" s="374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  <c r="P485" s="373"/>
      <c r="Q485" s="373"/>
      <c r="R485" s="373"/>
      <c r="S485" s="373"/>
      <c r="T485" s="373"/>
      <c r="U485" s="373"/>
      <c r="V485" s="373"/>
      <c r="W485" s="373"/>
      <c r="X485" s="373"/>
      <c r="Y485" s="373"/>
      <c r="Z485" s="373"/>
      <c r="AA485" s="373"/>
      <c r="AB485" s="373"/>
      <c r="AC485" s="373"/>
      <c r="AD485" s="373"/>
      <c r="AE485" s="373"/>
      <c r="AF485" s="373"/>
      <c r="AG485" s="373"/>
      <c r="AH485" s="373"/>
      <c r="AI485" s="373"/>
      <c r="AJ485" s="373"/>
      <c r="AK485" s="373"/>
      <c r="AL485" s="373"/>
      <c r="AM485" s="373"/>
    </row>
    <row r="486" spans="1:39" ht="18.899999999999999" customHeight="1">
      <c r="A486" s="374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  <c r="P486" s="373"/>
      <c r="Q486" s="373"/>
      <c r="R486" s="373"/>
      <c r="S486" s="373"/>
      <c r="T486" s="373"/>
      <c r="U486" s="373"/>
      <c r="V486" s="373"/>
      <c r="W486" s="373"/>
      <c r="X486" s="373"/>
      <c r="Y486" s="373"/>
      <c r="Z486" s="373"/>
      <c r="AA486" s="373"/>
      <c r="AB486" s="373"/>
      <c r="AC486" s="373"/>
      <c r="AD486" s="373"/>
      <c r="AE486" s="373"/>
      <c r="AF486" s="373"/>
      <c r="AG486" s="373"/>
      <c r="AH486" s="373"/>
      <c r="AI486" s="373"/>
      <c r="AJ486" s="373"/>
      <c r="AK486" s="373"/>
      <c r="AL486" s="373"/>
      <c r="AM486" s="373"/>
    </row>
    <row r="487" spans="1:39" ht="18.899999999999999" customHeight="1">
      <c r="A487" s="374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  <c r="P487" s="373"/>
      <c r="Q487" s="373"/>
      <c r="R487" s="373"/>
      <c r="S487" s="373"/>
      <c r="T487" s="373"/>
      <c r="U487" s="373"/>
      <c r="V487" s="373"/>
      <c r="W487" s="373"/>
      <c r="X487" s="373"/>
      <c r="Y487" s="373"/>
      <c r="Z487" s="373"/>
      <c r="AA487" s="373"/>
      <c r="AB487" s="373"/>
      <c r="AC487" s="373"/>
      <c r="AD487" s="373"/>
      <c r="AE487" s="373"/>
      <c r="AF487" s="373"/>
      <c r="AG487" s="373"/>
      <c r="AH487" s="373"/>
      <c r="AI487" s="373"/>
      <c r="AJ487" s="373"/>
      <c r="AK487" s="373"/>
      <c r="AL487" s="373"/>
      <c r="AM487" s="373"/>
    </row>
    <row r="488" spans="1:39" ht="18.899999999999999" customHeight="1">
      <c r="A488" s="374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  <c r="P488" s="373"/>
      <c r="Q488" s="373"/>
      <c r="R488" s="373"/>
      <c r="S488" s="373"/>
      <c r="T488" s="373"/>
      <c r="U488" s="373"/>
      <c r="V488" s="373"/>
      <c r="W488" s="373"/>
      <c r="X488" s="373"/>
      <c r="Y488" s="373"/>
      <c r="Z488" s="373"/>
      <c r="AA488" s="373"/>
      <c r="AB488" s="373"/>
      <c r="AC488" s="373"/>
      <c r="AD488" s="373"/>
      <c r="AE488" s="373"/>
      <c r="AF488" s="373"/>
      <c r="AG488" s="373"/>
      <c r="AH488" s="373"/>
      <c r="AI488" s="373"/>
      <c r="AJ488" s="373"/>
      <c r="AK488" s="373"/>
      <c r="AL488" s="373"/>
      <c r="AM488" s="373"/>
    </row>
    <row r="489" spans="1:39" ht="18.899999999999999" customHeight="1">
      <c r="A489" s="374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73"/>
      <c r="Z489" s="373"/>
      <c r="AA489" s="373"/>
      <c r="AB489" s="373"/>
      <c r="AC489" s="373"/>
      <c r="AD489" s="373"/>
      <c r="AE489" s="373"/>
      <c r="AF489" s="373"/>
      <c r="AG489" s="373"/>
      <c r="AH489" s="373"/>
      <c r="AI489" s="373"/>
      <c r="AJ489" s="373"/>
      <c r="AK489" s="373"/>
      <c r="AL489" s="373"/>
      <c r="AM489" s="373"/>
    </row>
    <row r="490" spans="1:39" ht="18.899999999999999" customHeight="1">
      <c r="A490" s="374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73"/>
      <c r="Z490" s="373"/>
      <c r="AA490" s="373"/>
      <c r="AB490" s="373"/>
      <c r="AC490" s="373"/>
      <c r="AD490" s="373"/>
      <c r="AE490" s="373"/>
      <c r="AF490" s="373"/>
      <c r="AG490" s="373"/>
      <c r="AH490" s="373"/>
      <c r="AI490" s="373"/>
      <c r="AJ490" s="373"/>
      <c r="AK490" s="373"/>
      <c r="AL490" s="373"/>
      <c r="AM490" s="373"/>
    </row>
    <row r="491" spans="1:39" ht="18.899999999999999" customHeight="1">
      <c r="A491" s="374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73"/>
      <c r="Z491" s="373"/>
      <c r="AA491" s="373"/>
      <c r="AB491" s="373"/>
      <c r="AC491" s="373"/>
      <c r="AD491" s="373"/>
      <c r="AE491" s="373"/>
      <c r="AF491" s="373"/>
      <c r="AG491" s="373"/>
      <c r="AH491" s="373"/>
      <c r="AI491" s="373"/>
      <c r="AJ491" s="373"/>
      <c r="AK491" s="373"/>
      <c r="AL491" s="373"/>
      <c r="AM491" s="373"/>
    </row>
    <row r="492" spans="1:39" ht="18.899999999999999" customHeight="1">
      <c r="A492" s="374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73"/>
      <c r="Z492" s="373"/>
      <c r="AA492" s="373"/>
      <c r="AB492" s="373"/>
      <c r="AC492" s="373"/>
      <c r="AD492" s="373"/>
      <c r="AE492" s="373"/>
      <c r="AF492" s="373"/>
      <c r="AG492" s="373"/>
      <c r="AH492" s="373"/>
      <c r="AI492" s="373"/>
      <c r="AJ492" s="373"/>
      <c r="AK492" s="373"/>
      <c r="AL492" s="373"/>
      <c r="AM492" s="373"/>
    </row>
    <row r="493" spans="1:39" ht="18.899999999999999" customHeight="1">
      <c r="A493" s="374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73"/>
      <c r="Z493" s="373"/>
      <c r="AA493" s="373"/>
      <c r="AB493" s="373"/>
      <c r="AC493" s="373"/>
      <c r="AD493" s="373"/>
      <c r="AE493" s="373"/>
      <c r="AF493" s="373"/>
      <c r="AG493" s="373"/>
      <c r="AH493" s="373"/>
      <c r="AI493" s="373"/>
      <c r="AJ493" s="373"/>
      <c r="AK493" s="373"/>
      <c r="AL493" s="373"/>
      <c r="AM493" s="373"/>
    </row>
    <row r="494" spans="1:39" ht="18.899999999999999" customHeight="1">
      <c r="A494" s="374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  <c r="P494" s="373"/>
      <c r="Q494" s="373"/>
      <c r="R494" s="373"/>
      <c r="S494" s="373"/>
      <c r="T494" s="373"/>
      <c r="U494" s="373"/>
      <c r="V494" s="373"/>
      <c r="W494" s="373"/>
      <c r="X494" s="373"/>
      <c r="Y494" s="373"/>
      <c r="Z494" s="373"/>
      <c r="AA494" s="373"/>
      <c r="AB494" s="373"/>
      <c r="AC494" s="373"/>
      <c r="AD494" s="373"/>
      <c r="AE494" s="373"/>
      <c r="AF494" s="373"/>
      <c r="AG494" s="373"/>
      <c r="AH494" s="373"/>
      <c r="AI494" s="373"/>
      <c r="AJ494" s="373"/>
      <c r="AK494" s="373"/>
      <c r="AL494" s="373"/>
      <c r="AM494" s="373"/>
    </row>
    <row r="495" spans="1:39" ht="18.899999999999999" customHeight="1">
      <c r="A495" s="374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  <c r="P495" s="373"/>
      <c r="Q495" s="373"/>
      <c r="R495" s="373"/>
      <c r="S495" s="373"/>
      <c r="T495" s="373"/>
      <c r="U495" s="373"/>
      <c r="V495" s="373"/>
      <c r="W495" s="373"/>
      <c r="X495" s="373"/>
      <c r="Y495" s="373"/>
      <c r="Z495" s="373"/>
      <c r="AA495" s="373"/>
      <c r="AB495" s="373"/>
      <c r="AC495" s="373"/>
      <c r="AD495" s="373"/>
      <c r="AE495" s="373"/>
      <c r="AF495" s="373"/>
      <c r="AG495" s="373"/>
      <c r="AH495" s="373"/>
      <c r="AI495" s="373"/>
      <c r="AJ495" s="373"/>
      <c r="AK495" s="373"/>
      <c r="AL495" s="373"/>
      <c r="AM495" s="373"/>
    </row>
    <row r="496" spans="1:39" ht="18.899999999999999" customHeight="1">
      <c r="A496" s="374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</row>
    <row r="497" spans="1:39" ht="18.899999999999999" customHeight="1">
      <c r="A497" s="374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  <c r="P497" s="373"/>
      <c r="Q497" s="373"/>
      <c r="R497" s="373"/>
      <c r="S497" s="373"/>
      <c r="T497" s="373"/>
      <c r="U497" s="373"/>
      <c r="V497" s="373"/>
      <c r="W497" s="373"/>
      <c r="X497" s="373"/>
      <c r="Y497" s="373"/>
      <c r="Z497" s="373"/>
      <c r="AA497" s="373"/>
      <c r="AB497" s="373"/>
      <c r="AC497" s="373"/>
      <c r="AD497" s="373"/>
      <c r="AE497" s="373"/>
      <c r="AF497" s="373"/>
      <c r="AG497" s="373"/>
      <c r="AH497" s="373"/>
      <c r="AI497" s="373"/>
      <c r="AJ497" s="373"/>
      <c r="AK497" s="373"/>
      <c r="AL497" s="373"/>
      <c r="AM497" s="373"/>
    </row>
    <row r="498" spans="1:39" ht="18.899999999999999" customHeight="1">
      <c r="A498" s="374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  <c r="P498" s="373"/>
      <c r="Q498" s="373"/>
      <c r="R498" s="373"/>
      <c r="S498" s="373"/>
      <c r="T498" s="373"/>
      <c r="U498" s="373"/>
      <c r="V498" s="373"/>
      <c r="W498" s="373"/>
      <c r="X498" s="373"/>
      <c r="Y498" s="373"/>
      <c r="Z498" s="373"/>
      <c r="AA498" s="373"/>
      <c r="AB498" s="373"/>
      <c r="AC498" s="373"/>
      <c r="AD498" s="373"/>
      <c r="AE498" s="373"/>
      <c r="AF498" s="373"/>
      <c r="AG498" s="373"/>
      <c r="AH498" s="373"/>
      <c r="AI498" s="373"/>
      <c r="AJ498" s="373"/>
      <c r="AK498" s="373"/>
      <c r="AL498" s="373"/>
      <c r="AM498" s="373"/>
    </row>
    <row r="499" spans="1:39" ht="18.899999999999999" customHeight="1">
      <c r="A499" s="374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  <c r="P499" s="373"/>
      <c r="Q499" s="373"/>
      <c r="R499" s="373"/>
      <c r="S499" s="373"/>
      <c r="T499" s="373"/>
      <c r="U499" s="373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</row>
    <row r="500" spans="1:39" ht="18.899999999999999" customHeight="1">
      <c r="A500" s="374"/>
      <c r="B500" s="373"/>
      <c r="C500" s="373"/>
      <c r="D500" s="373"/>
      <c r="E500" s="373"/>
      <c r="F500" s="373"/>
      <c r="G500" s="373"/>
      <c r="H500" s="373"/>
      <c r="I500" s="373"/>
      <c r="J500" s="373"/>
      <c r="K500" s="373"/>
      <c r="L500" s="373"/>
      <c r="M500" s="373"/>
      <c r="N500" s="373"/>
      <c r="O500" s="373"/>
      <c r="P500" s="373"/>
      <c r="Q500" s="373"/>
      <c r="R500" s="373"/>
      <c r="S500" s="373"/>
      <c r="T500" s="373"/>
      <c r="U500" s="373"/>
      <c r="V500" s="373"/>
      <c r="W500" s="373"/>
      <c r="X500" s="373"/>
      <c r="Y500" s="373"/>
      <c r="Z500" s="373"/>
      <c r="AA500" s="373"/>
      <c r="AB500" s="373"/>
      <c r="AC500" s="373"/>
      <c r="AD500" s="373"/>
      <c r="AE500" s="373"/>
      <c r="AF500" s="373"/>
      <c r="AG500" s="373"/>
      <c r="AH500" s="373"/>
      <c r="AI500" s="373"/>
      <c r="AJ500" s="373"/>
      <c r="AK500" s="373"/>
      <c r="AL500" s="373"/>
      <c r="AM500" s="373"/>
    </row>
    <row r="501" spans="1:39" ht="18.899999999999999" customHeight="1">
      <c r="A501" s="374"/>
      <c r="B501" s="373"/>
      <c r="C501" s="373"/>
      <c r="D501" s="373"/>
      <c r="E501" s="373"/>
      <c r="F501" s="373"/>
      <c r="G501" s="373"/>
      <c r="H501" s="373"/>
      <c r="I501" s="373"/>
      <c r="J501" s="373"/>
      <c r="K501" s="373"/>
      <c r="L501" s="373"/>
      <c r="M501" s="373"/>
      <c r="N501" s="373"/>
      <c r="O501" s="373"/>
      <c r="P501" s="373"/>
      <c r="Q501" s="373"/>
      <c r="R501" s="373"/>
      <c r="S501" s="373"/>
      <c r="T501" s="373"/>
      <c r="U501" s="373"/>
      <c r="V501" s="373"/>
      <c r="W501" s="373"/>
      <c r="X501" s="373"/>
      <c r="Y501" s="373"/>
      <c r="Z501" s="373"/>
      <c r="AA501" s="373"/>
      <c r="AB501" s="373"/>
      <c r="AC501" s="373"/>
      <c r="AD501" s="373"/>
      <c r="AE501" s="373"/>
      <c r="AF501" s="373"/>
      <c r="AG501" s="373"/>
      <c r="AH501" s="373"/>
      <c r="AI501" s="373"/>
      <c r="AJ501" s="373"/>
      <c r="AK501" s="373"/>
      <c r="AL501" s="373"/>
      <c r="AM501" s="373"/>
    </row>
    <row r="502" spans="1:39" ht="18.899999999999999" customHeight="1">
      <c r="A502" s="374"/>
      <c r="B502" s="373"/>
      <c r="C502" s="373"/>
      <c r="D502" s="373"/>
      <c r="E502" s="373"/>
      <c r="F502" s="373"/>
      <c r="G502" s="373"/>
      <c r="H502" s="373"/>
      <c r="I502" s="373"/>
      <c r="J502" s="373"/>
      <c r="K502" s="373"/>
      <c r="L502" s="373"/>
      <c r="M502" s="373"/>
      <c r="N502" s="373"/>
      <c r="O502" s="373"/>
      <c r="P502" s="373"/>
      <c r="Q502" s="373"/>
      <c r="R502" s="373"/>
      <c r="S502" s="373"/>
      <c r="T502" s="373"/>
      <c r="U502" s="373"/>
      <c r="V502" s="373"/>
      <c r="W502" s="373"/>
      <c r="X502" s="373"/>
      <c r="Y502" s="373"/>
      <c r="Z502" s="373"/>
      <c r="AA502" s="373"/>
      <c r="AB502" s="373"/>
      <c r="AC502" s="373"/>
      <c r="AD502" s="373"/>
      <c r="AE502" s="373"/>
      <c r="AF502" s="373"/>
      <c r="AG502" s="373"/>
      <c r="AH502" s="373"/>
      <c r="AI502" s="373"/>
      <c r="AJ502" s="373"/>
      <c r="AK502" s="373"/>
      <c r="AL502" s="373"/>
      <c r="AM502" s="373"/>
    </row>
    <row r="503" spans="1:39" ht="18.899999999999999" customHeight="1">
      <c r="A503" s="374"/>
      <c r="B503" s="373"/>
      <c r="C503" s="373"/>
      <c r="D503" s="373"/>
      <c r="E503" s="373"/>
      <c r="F503" s="373"/>
      <c r="G503" s="373"/>
      <c r="H503" s="373"/>
      <c r="I503" s="373"/>
      <c r="J503" s="373"/>
      <c r="K503" s="373"/>
      <c r="L503" s="373"/>
      <c r="M503" s="373"/>
      <c r="N503" s="373"/>
      <c r="O503" s="373"/>
      <c r="P503" s="373"/>
      <c r="Q503" s="373"/>
      <c r="R503" s="373"/>
      <c r="S503" s="373"/>
      <c r="T503" s="373"/>
      <c r="U503" s="373"/>
      <c r="V503" s="373"/>
      <c r="W503" s="373"/>
      <c r="X503" s="373"/>
      <c r="Y503" s="373"/>
      <c r="Z503" s="373"/>
      <c r="AA503" s="373"/>
      <c r="AB503" s="373"/>
      <c r="AC503" s="373"/>
      <c r="AD503" s="373"/>
      <c r="AE503" s="373"/>
      <c r="AF503" s="373"/>
      <c r="AG503" s="373"/>
      <c r="AH503" s="373"/>
      <c r="AI503" s="373"/>
      <c r="AJ503" s="373"/>
      <c r="AK503" s="373"/>
      <c r="AL503" s="373"/>
      <c r="AM503" s="373"/>
    </row>
    <row r="504" spans="1:39" ht="18.899999999999999" customHeight="1">
      <c r="A504" s="374"/>
      <c r="B504" s="373"/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</row>
    <row r="505" spans="1:39" ht="18.899999999999999" customHeight="1">
      <c r="A505" s="374"/>
      <c r="B505" s="373"/>
      <c r="C505" s="373"/>
      <c r="D505" s="373"/>
      <c r="E505" s="373"/>
      <c r="F505" s="373"/>
      <c r="G505" s="373"/>
      <c r="H505" s="373"/>
      <c r="I505" s="373"/>
      <c r="J505" s="373"/>
      <c r="K505" s="373"/>
      <c r="L505" s="373"/>
      <c r="M505" s="373"/>
      <c r="N505" s="373"/>
      <c r="O505" s="373"/>
      <c r="P505" s="373"/>
      <c r="Q505" s="373"/>
      <c r="R505" s="373"/>
      <c r="S505" s="373"/>
      <c r="T505" s="373"/>
      <c r="U505" s="373"/>
      <c r="V505" s="373"/>
      <c r="W505" s="373"/>
      <c r="X505" s="373"/>
      <c r="Y505" s="373"/>
      <c r="Z505" s="373"/>
      <c r="AA505" s="373"/>
      <c r="AB505" s="373"/>
      <c r="AC505" s="373"/>
      <c r="AD505" s="373"/>
      <c r="AE505" s="373"/>
      <c r="AF505" s="373"/>
      <c r="AG505" s="373"/>
      <c r="AH505" s="373"/>
      <c r="AI505" s="373"/>
      <c r="AJ505" s="373"/>
      <c r="AK505" s="373"/>
      <c r="AL505" s="373"/>
      <c r="AM505" s="373"/>
    </row>
    <row r="506" spans="1:39" ht="18.899999999999999" customHeight="1">
      <c r="A506" s="374"/>
      <c r="B506" s="373"/>
      <c r="C506" s="373"/>
      <c r="D506" s="373"/>
      <c r="E506" s="373"/>
      <c r="F506" s="373"/>
      <c r="G506" s="373"/>
      <c r="H506" s="373"/>
      <c r="I506" s="373"/>
      <c r="J506" s="373"/>
      <c r="K506" s="373"/>
      <c r="L506" s="373"/>
      <c r="M506" s="373"/>
      <c r="N506" s="373"/>
      <c r="O506" s="373"/>
      <c r="P506" s="373"/>
      <c r="Q506" s="373"/>
      <c r="R506" s="373"/>
      <c r="S506" s="373"/>
      <c r="T506" s="373"/>
      <c r="U506" s="373"/>
      <c r="V506" s="373"/>
      <c r="W506" s="373"/>
      <c r="X506" s="373"/>
      <c r="Y506" s="373"/>
      <c r="Z506" s="373"/>
      <c r="AA506" s="373"/>
      <c r="AB506" s="373"/>
      <c r="AC506" s="373"/>
      <c r="AD506" s="373"/>
      <c r="AE506" s="373"/>
      <c r="AF506" s="373"/>
      <c r="AG506" s="373"/>
      <c r="AH506" s="373"/>
      <c r="AI506" s="373"/>
      <c r="AJ506" s="373"/>
      <c r="AK506" s="373"/>
      <c r="AL506" s="373"/>
      <c r="AM506" s="373"/>
    </row>
    <row r="507" spans="1:39" ht="18.899999999999999" customHeight="1">
      <c r="A507" s="374"/>
      <c r="B507" s="373"/>
      <c r="C507" s="373"/>
      <c r="D507" s="373"/>
      <c r="E507" s="373"/>
      <c r="F507" s="373"/>
      <c r="G507" s="373"/>
      <c r="H507" s="373"/>
      <c r="I507" s="373"/>
      <c r="J507" s="373"/>
      <c r="K507" s="373"/>
      <c r="L507" s="373"/>
      <c r="M507" s="373"/>
      <c r="N507" s="373"/>
      <c r="O507" s="373"/>
      <c r="P507" s="373"/>
      <c r="Q507" s="373"/>
      <c r="R507" s="373"/>
      <c r="S507" s="373"/>
      <c r="T507" s="373"/>
      <c r="U507" s="373"/>
      <c r="V507" s="373"/>
      <c r="W507" s="373"/>
      <c r="X507" s="373"/>
      <c r="Y507" s="373"/>
      <c r="Z507" s="373"/>
      <c r="AA507" s="373"/>
      <c r="AB507" s="373"/>
      <c r="AC507" s="373"/>
      <c r="AD507" s="373"/>
      <c r="AE507" s="373"/>
      <c r="AF507" s="373"/>
      <c r="AG507" s="373"/>
      <c r="AH507" s="373"/>
      <c r="AI507" s="373"/>
      <c r="AJ507" s="373"/>
      <c r="AK507" s="373"/>
      <c r="AL507" s="373"/>
      <c r="AM507" s="373"/>
    </row>
    <row r="508" spans="1:39" ht="18.899999999999999" customHeight="1">
      <c r="A508" s="374"/>
      <c r="B508" s="373"/>
      <c r="C508" s="373"/>
      <c r="D508" s="373"/>
      <c r="E508" s="373"/>
      <c r="F508" s="373"/>
      <c r="G508" s="373"/>
      <c r="H508" s="373"/>
      <c r="I508" s="373"/>
      <c r="J508" s="373"/>
      <c r="K508" s="373"/>
      <c r="L508" s="373"/>
      <c r="M508" s="373"/>
      <c r="N508" s="373"/>
      <c r="O508" s="373"/>
      <c r="P508" s="373"/>
      <c r="Q508" s="373"/>
      <c r="R508" s="373"/>
      <c r="S508" s="373"/>
      <c r="T508" s="373"/>
      <c r="U508" s="373"/>
      <c r="V508" s="373"/>
      <c r="W508" s="373"/>
      <c r="X508" s="373"/>
      <c r="Y508" s="373"/>
      <c r="Z508" s="373"/>
      <c r="AA508" s="373"/>
      <c r="AB508" s="373"/>
      <c r="AC508" s="373"/>
      <c r="AD508" s="373"/>
      <c r="AE508" s="373"/>
      <c r="AF508" s="373"/>
      <c r="AG508" s="373"/>
      <c r="AH508" s="373"/>
      <c r="AI508" s="373"/>
      <c r="AJ508" s="373"/>
      <c r="AK508" s="373"/>
      <c r="AL508" s="373"/>
      <c r="AM508" s="373"/>
    </row>
    <row r="509" spans="1:39" ht="18.899999999999999" customHeight="1">
      <c r="A509" s="374"/>
      <c r="B509" s="373"/>
      <c r="C509" s="373"/>
      <c r="D509" s="373"/>
      <c r="E509" s="373"/>
      <c r="F509" s="373"/>
      <c r="G509" s="373"/>
      <c r="H509" s="373"/>
      <c r="I509" s="373"/>
      <c r="J509" s="373"/>
      <c r="K509" s="373"/>
      <c r="L509" s="373"/>
      <c r="M509" s="373"/>
      <c r="N509" s="373"/>
      <c r="O509" s="373"/>
      <c r="P509" s="373"/>
      <c r="Q509" s="373"/>
      <c r="R509" s="373"/>
      <c r="S509" s="373"/>
      <c r="T509" s="373"/>
      <c r="U509" s="373"/>
      <c r="V509" s="373"/>
      <c r="W509" s="373"/>
      <c r="X509" s="373"/>
      <c r="Y509" s="373"/>
      <c r="Z509" s="373"/>
      <c r="AA509" s="373"/>
      <c r="AB509" s="373"/>
      <c r="AC509" s="373"/>
      <c r="AD509" s="373"/>
      <c r="AE509" s="373"/>
      <c r="AF509" s="373"/>
      <c r="AG509" s="373"/>
      <c r="AH509" s="373"/>
      <c r="AI509" s="373"/>
      <c r="AJ509" s="373"/>
      <c r="AK509" s="373"/>
      <c r="AL509" s="373"/>
      <c r="AM509" s="373"/>
    </row>
    <row r="510" spans="1:39" ht="18.899999999999999" customHeight="1">
      <c r="A510" s="374"/>
      <c r="B510" s="373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3"/>
      <c r="P510" s="373"/>
      <c r="Q510" s="373"/>
      <c r="R510" s="373"/>
      <c r="S510" s="373"/>
      <c r="T510" s="373"/>
      <c r="U510" s="373"/>
      <c r="V510" s="373"/>
      <c r="W510" s="373"/>
      <c r="X510" s="373"/>
      <c r="Y510" s="373"/>
      <c r="Z510" s="373"/>
      <c r="AA510" s="373"/>
      <c r="AB510" s="373"/>
      <c r="AC510" s="373"/>
      <c r="AD510" s="373"/>
      <c r="AE510" s="373"/>
      <c r="AF510" s="373"/>
      <c r="AG510" s="373"/>
      <c r="AH510" s="373"/>
      <c r="AI510" s="373"/>
      <c r="AJ510" s="373"/>
      <c r="AK510" s="373"/>
      <c r="AL510" s="373"/>
      <c r="AM510" s="373"/>
    </row>
    <row r="511" spans="1:39" ht="18.899999999999999" customHeight="1">
      <c r="A511" s="374"/>
      <c r="B511" s="373"/>
      <c r="C511" s="373"/>
      <c r="D511" s="373"/>
      <c r="E511" s="373"/>
      <c r="F511" s="373"/>
      <c r="G511" s="373"/>
      <c r="H511" s="373"/>
      <c r="I511" s="373"/>
      <c r="J511" s="373"/>
      <c r="K511" s="373"/>
      <c r="L511" s="373"/>
      <c r="M511" s="373"/>
      <c r="N511" s="373"/>
      <c r="O511" s="373"/>
      <c r="P511" s="373"/>
      <c r="Q511" s="373"/>
      <c r="R511" s="373"/>
      <c r="S511" s="373"/>
      <c r="T511" s="373"/>
      <c r="U511" s="373"/>
      <c r="V511" s="373"/>
      <c r="W511" s="373"/>
      <c r="X511" s="373"/>
      <c r="Y511" s="373"/>
      <c r="Z511" s="373"/>
      <c r="AA511" s="373"/>
      <c r="AB511" s="373"/>
      <c r="AC511" s="373"/>
      <c r="AD511" s="373"/>
      <c r="AE511" s="373"/>
      <c r="AF511" s="373"/>
      <c r="AG511" s="373"/>
      <c r="AH511" s="373"/>
      <c r="AI511" s="373"/>
      <c r="AJ511" s="373"/>
      <c r="AK511" s="373"/>
      <c r="AL511" s="373"/>
      <c r="AM511" s="373"/>
    </row>
    <row r="512" spans="1:39" ht="18.899999999999999" customHeight="1">
      <c r="A512" s="374"/>
      <c r="B512" s="373"/>
      <c r="C512" s="373"/>
      <c r="D512" s="373"/>
      <c r="E512" s="373"/>
      <c r="F512" s="373"/>
      <c r="G512" s="373"/>
      <c r="H512" s="373"/>
      <c r="I512" s="373"/>
      <c r="J512" s="373"/>
      <c r="K512" s="373"/>
      <c r="L512" s="373"/>
      <c r="M512" s="373"/>
      <c r="N512" s="373"/>
      <c r="O512" s="373"/>
      <c r="P512" s="373"/>
      <c r="Q512" s="373"/>
      <c r="R512" s="373"/>
      <c r="S512" s="373"/>
      <c r="T512" s="373"/>
      <c r="U512" s="373"/>
      <c r="V512" s="373"/>
      <c r="W512" s="373"/>
      <c r="X512" s="373"/>
      <c r="Y512" s="373"/>
      <c r="Z512" s="373"/>
      <c r="AA512" s="373"/>
      <c r="AB512" s="373"/>
      <c r="AC512" s="373"/>
      <c r="AD512" s="373"/>
      <c r="AE512" s="373"/>
      <c r="AF512" s="373"/>
      <c r="AG512" s="373"/>
      <c r="AH512" s="373"/>
      <c r="AI512" s="373"/>
      <c r="AJ512" s="373"/>
      <c r="AK512" s="373"/>
      <c r="AL512" s="373"/>
      <c r="AM512" s="373"/>
    </row>
    <row r="513" spans="1:39" ht="18.899999999999999" customHeight="1">
      <c r="A513" s="374"/>
      <c r="B513" s="373"/>
      <c r="C513" s="373"/>
      <c r="D513" s="373"/>
      <c r="E513" s="373"/>
      <c r="F513" s="373"/>
      <c r="G513" s="373"/>
      <c r="H513" s="373"/>
      <c r="I513" s="373"/>
      <c r="J513" s="373"/>
      <c r="K513" s="373"/>
      <c r="L513" s="373"/>
      <c r="M513" s="373"/>
      <c r="N513" s="373"/>
      <c r="O513" s="373"/>
      <c r="P513" s="373"/>
      <c r="Q513" s="373"/>
      <c r="R513" s="373"/>
      <c r="S513" s="373"/>
      <c r="T513" s="373"/>
      <c r="U513" s="373"/>
      <c r="V513" s="373"/>
      <c r="W513" s="373"/>
      <c r="X513" s="373"/>
      <c r="Y513" s="373"/>
      <c r="Z513" s="373"/>
      <c r="AA513" s="373"/>
      <c r="AB513" s="373"/>
      <c r="AC513" s="373"/>
      <c r="AD513" s="373"/>
      <c r="AE513" s="373"/>
      <c r="AF513" s="373"/>
      <c r="AG513" s="373"/>
      <c r="AH513" s="373"/>
      <c r="AI513" s="373"/>
      <c r="AJ513" s="373"/>
      <c r="AK513" s="373"/>
      <c r="AL513" s="373"/>
      <c r="AM513" s="373"/>
    </row>
    <row r="514" spans="1:39" ht="18.899999999999999" customHeight="1">
      <c r="A514" s="374"/>
      <c r="B514" s="373"/>
      <c r="C514" s="373"/>
      <c r="D514" s="373"/>
      <c r="E514" s="373"/>
      <c r="F514" s="373"/>
      <c r="G514" s="373"/>
      <c r="H514" s="373"/>
      <c r="I514" s="373"/>
      <c r="J514" s="373"/>
      <c r="K514" s="373"/>
      <c r="L514" s="373"/>
      <c r="M514" s="373"/>
      <c r="N514" s="373"/>
      <c r="O514" s="373"/>
      <c r="P514" s="373"/>
      <c r="Q514" s="373"/>
      <c r="R514" s="373"/>
      <c r="S514" s="373"/>
      <c r="T514" s="373"/>
      <c r="U514" s="373"/>
      <c r="V514" s="373"/>
      <c r="W514" s="373"/>
      <c r="X514" s="373"/>
      <c r="Y514" s="373"/>
      <c r="Z514" s="373"/>
      <c r="AA514" s="373"/>
      <c r="AB514" s="373"/>
      <c r="AC514" s="373"/>
      <c r="AD514" s="373"/>
      <c r="AE514" s="373"/>
      <c r="AF514" s="373"/>
      <c r="AG514" s="373"/>
      <c r="AH514" s="373"/>
      <c r="AI514" s="373"/>
      <c r="AJ514" s="373"/>
      <c r="AK514" s="373"/>
      <c r="AL514" s="373"/>
      <c r="AM514" s="373"/>
    </row>
    <row r="515" spans="1:39" ht="18.899999999999999" customHeight="1">
      <c r="A515" s="374"/>
      <c r="B515" s="373"/>
      <c r="C515" s="373"/>
      <c r="D515" s="373"/>
      <c r="E515" s="373"/>
      <c r="F515" s="373"/>
      <c r="G515" s="373"/>
      <c r="H515" s="373"/>
      <c r="I515" s="373"/>
      <c r="J515" s="373"/>
      <c r="K515" s="373"/>
      <c r="L515" s="373"/>
      <c r="M515" s="373"/>
      <c r="N515" s="373"/>
      <c r="O515" s="373"/>
      <c r="P515" s="373"/>
      <c r="Q515" s="373"/>
      <c r="R515" s="373"/>
      <c r="S515" s="373"/>
      <c r="T515" s="373"/>
      <c r="U515" s="373"/>
      <c r="V515" s="373"/>
      <c r="W515" s="373"/>
      <c r="X515" s="373"/>
      <c r="Y515" s="373"/>
      <c r="Z515" s="373"/>
      <c r="AA515" s="373"/>
      <c r="AB515" s="373"/>
      <c r="AC515" s="373"/>
      <c r="AD515" s="373"/>
      <c r="AE515" s="373"/>
      <c r="AF515" s="373"/>
      <c r="AG515" s="373"/>
      <c r="AH515" s="373"/>
      <c r="AI515" s="373"/>
      <c r="AJ515" s="373"/>
      <c r="AK515" s="373"/>
      <c r="AL515" s="373"/>
      <c r="AM515" s="373"/>
    </row>
    <row r="516" spans="1:39" ht="18.899999999999999" customHeight="1">
      <c r="A516" s="374"/>
      <c r="B516" s="373"/>
      <c r="C516" s="373"/>
      <c r="D516" s="373"/>
      <c r="E516" s="373"/>
      <c r="F516" s="373"/>
      <c r="G516" s="373"/>
      <c r="H516" s="373"/>
      <c r="I516" s="373"/>
      <c r="J516" s="373"/>
      <c r="K516" s="373"/>
      <c r="L516" s="373"/>
      <c r="M516" s="373"/>
      <c r="N516" s="373"/>
      <c r="O516" s="373"/>
      <c r="P516" s="373"/>
      <c r="Q516" s="373"/>
      <c r="R516" s="373"/>
      <c r="S516" s="373"/>
      <c r="T516" s="373"/>
      <c r="U516" s="373"/>
      <c r="V516" s="373"/>
      <c r="W516" s="373"/>
      <c r="X516" s="373"/>
      <c r="Y516" s="373"/>
      <c r="Z516" s="373"/>
      <c r="AA516" s="373"/>
      <c r="AB516" s="373"/>
      <c r="AC516" s="373"/>
      <c r="AD516" s="373"/>
      <c r="AE516" s="373"/>
      <c r="AF516" s="373"/>
      <c r="AG516" s="373"/>
      <c r="AH516" s="373"/>
      <c r="AI516" s="373"/>
      <c r="AJ516" s="373"/>
      <c r="AK516" s="373"/>
      <c r="AL516" s="373"/>
      <c r="AM516" s="373"/>
    </row>
    <row r="517" spans="1:39" ht="18.899999999999999" customHeight="1">
      <c r="A517" s="374"/>
      <c r="B517" s="373"/>
      <c r="C517" s="373"/>
      <c r="D517" s="373"/>
      <c r="E517" s="373"/>
      <c r="F517" s="373"/>
      <c r="G517" s="373"/>
      <c r="H517" s="373"/>
      <c r="I517" s="373"/>
      <c r="J517" s="373"/>
      <c r="K517" s="373"/>
      <c r="L517" s="373"/>
      <c r="M517" s="373"/>
      <c r="N517" s="373"/>
      <c r="O517" s="373"/>
      <c r="P517" s="373"/>
      <c r="Q517" s="373"/>
      <c r="R517" s="373"/>
      <c r="S517" s="373"/>
      <c r="T517" s="373"/>
      <c r="U517" s="373"/>
      <c r="V517" s="373"/>
      <c r="W517" s="373"/>
      <c r="X517" s="373"/>
      <c r="Y517" s="373"/>
      <c r="Z517" s="373"/>
      <c r="AA517" s="373"/>
      <c r="AB517" s="373"/>
      <c r="AC517" s="373"/>
      <c r="AD517" s="373"/>
      <c r="AE517" s="373"/>
      <c r="AF517" s="373"/>
      <c r="AG517" s="373"/>
      <c r="AH517" s="373"/>
      <c r="AI517" s="373"/>
      <c r="AJ517" s="373"/>
      <c r="AK517" s="373"/>
      <c r="AL517" s="373"/>
      <c r="AM517" s="373"/>
    </row>
    <row r="518" spans="1:39" ht="18.899999999999999" customHeight="1">
      <c r="A518" s="374"/>
      <c r="B518" s="373"/>
      <c r="C518" s="373"/>
      <c r="D518" s="373"/>
      <c r="E518" s="373"/>
      <c r="F518" s="373"/>
      <c r="G518" s="373"/>
      <c r="H518" s="373"/>
      <c r="I518" s="373"/>
      <c r="J518" s="373"/>
      <c r="K518" s="373"/>
      <c r="L518" s="373"/>
      <c r="M518" s="373"/>
      <c r="N518" s="373"/>
      <c r="O518" s="373"/>
      <c r="P518" s="373"/>
      <c r="Q518" s="373"/>
      <c r="R518" s="373"/>
      <c r="S518" s="373"/>
      <c r="T518" s="373"/>
      <c r="U518" s="373"/>
      <c r="V518" s="373"/>
      <c r="W518" s="373"/>
      <c r="X518" s="373"/>
      <c r="Y518" s="373"/>
      <c r="Z518" s="373"/>
      <c r="AA518" s="373"/>
      <c r="AB518" s="373"/>
      <c r="AC518" s="373"/>
      <c r="AD518" s="373"/>
      <c r="AE518" s="373"/>
      <c r="AF518" s="373"/>
      <c r="AG518" s="373"/>
      <c r="AH518" s="373"/>
      <c r="AI518" s="373"/>
      <c r="AJ518" s="373"/>
      <c r="AK518" s="373"/>
      <c r="AL518" s="373"/>
      <c r="AM518" s="373"/>
    </row>
    <row r="519" spans="1:39" ht="18.899999999999999" customHeight="1">
      <c r="A519" s="374"/>
      <c r="B519" s="373"/>
      <c r="C519" s="373"/>
      <c r="D519" s="373"/>
      <c r="E519" s="373"/>
      <c r="F519" s="373"/>
      <c r="G519" s="373"/>
      <c r="H519" s="373"/>
      <c r="I519" s="373"/>
      <c r="J519" s="373"/>
      <c r="K519" s="373"/>
      <c r="L519" s="373"/>
      <c r="M519" s="373"/>
      <c r="N519" s="373"/>
      <c r="O519" s="373"/>
      <c r="P519" s="373"/>
      <c r="Q519" s="373"/>
      <c r="R519" s="373"/>
      <c r="S519" s="373"/>
      <c r="T519" s="373"/>
      <c r="U519" s="373"/>
      <c r="V519" s="373"/>
      <c r="W519" s="373"/>
      <c r="X519" s="373"/>
      <c r="Y519" s="373"/>
      <c r="Z519" s="373"/>
      <c r="AA519" s="373"/>
      <c r="AB519" s="373"/>
      <c r="AC519" s="373"/>
      <c r="AD519" s="373"/>
      <c r="AE519" s="373"/>
      <c r="AF519" s="373"/>
      <c r="AG519" s="373"/>
      <c r="AH519" s="373"/>
      <c r="AI519" s="373"/>
      <c r="AJ519" s="373"/>
      <c r="AK519" s="373"/>
      <c r="AL519" s="373"/>
      <c r="AM519" s="373"/>
    </row>
    <row r="520" spans="1:39" ht="18.899999999999999" customHeight="1">
      <c r="A520" s="374"/>
      <c r="B520" s="373"/>
      <c r="C520" s="373"/>
      <c r="D520" s="373"/>
      <c r="E520" s="373"/>
      <c r="F520" s="373"/>
      <c r="G520" s="373"/>
      <c r="H520" s="373"/>
      <c r="I520" s="373"/>
      <c r="J520" s="373"/>
      <c r="K520" s="373"/>
      <c r="L520" s="373"/>
      <c r="M520" s="373"/>
      <c r="N520" s="373"/>
      <c r="O520" s="373"/>
      <c r="P520" s="373"/>
      <c r="Q520" s="373"/>
      <c r="R520" s="373"/>
      <c r="S520" s="373"/>
      <c r="T520" s="373"/>
      <c r="U520" s="373"/>
      <c r="V520" s="373"/>
      <c r="W520" s="373"/>
      <c r="X520" s="373"/>
      <c r="Y520" s="373"/>
      <c r="Z520" s="373"/>
      <c r="AA520" s="373"/>
      <c r="AB520" s="373"/>
      <c r="AC520" s="373"/>
      <c r="AD520" s="373"/>
      <c r="AE520" s="373"/>
      <c r="AF520" s="373"/>
      <c r="AG520" s="373"/>
      <c r="AH520" s="373"/>
      <c r="AI520" s="373"/>
      <c r="AJ520" s="373"/>
      <c r="AK520" s="373"/>
      <c r="AL520" s="373"/>
      <c r="AM520" s="373"/>
    </row>
    <row r="521" spans="1:39" ht="18.899999999999999" customHeight="1">
      <c r="A521" s="374"/>
      <c r="B521" s="373"/>
      <c r="C521" s="373"/>
      <c r="D521" s="373"/>
      <c r="E521" s="373"/>
      <c r="F521" s="373"/>
      <c r="G521" s="373"/>
      <c r="H521" s="373"/>
      <c r="I521" s="373"/>
      <c r="J521" s="373"/>
      <c r="K521" s="373"/>
      <c r="L521" s="373"/>
      <c r="M521" s="373"/>
      <c r="N521" s="373"/>
      <c r="O521" s="373"/>
      <c r="P521" s="373"/>
      <c r="Q521" s="373"/>
      <c r="R521" s="373"/>
      <c r="S521" s="373"/>
      <c r="T521" s="373"/>
      <c r="U521" s="373"/>
      <c r="V521" s="373"/>
      <c r="W521" s="373"/>
      <c r="X521" s="373"/>
      <c r="Y521" s="373"/>
      <c r="Z521" s="373"/>
      <c r="AA521" s="373"/>
      <c r="AB521" s="373"/>
      <c r="AC521" s="373"/>
      <c r="AD521" s="373"/>
      <c r="AE521" s="373"/>
      <c r="AF521" s="373"/>
      <c r="AG521" s="373"/>
      <c r="AH521" s="373"/>
      <c r="AI521" s="373"/>
      <c r="AJ521" s="373"/>
      <c r="AK521" s="373"/>
      <c r="AL521" s="373"/>
      <c r="AM521" s="373"/>
    </row>
    <row r="522" spans="1:39" ht="18.899999999999999" customHeight="1">
      <c r="A522" s="374"/>
      <c r="B522" s="373"/>
      <c r="C522" s="373"/>
      <c r="D522" s="373"/>
      <c r="E522" s="373"/>
      <c r="F522" s="373"/>
      <c r="G522" s="373"/>
      <c r="H522" s="373"/>
      <c r="I522" s="373"/>
      <c r="J522" s="373"/>
      <c r="K522" s="373"/>
      <c r="L522" s="373"/>
      <c r="M522" s="373"/>
      <c r="N522" s="373"/>
      <c r="O522" s="373"/>
      <c r="P522" s="373"/>
      <c r="Q522" s="373"/>
      <c r="R522" s="373"/>
      <c r="S522" s="373"/>
      <c r="T522" s="373"/>
      <c r="U522" s="373"/>
      <c r="V522" s="373"/>
      <c r="W522" s="373"/>
      <c r="X522" s="373"/>
      <c r="Y522" s="373"/>
      <c r="Z522" s="373"/>
      <c r="AA522" s="373"/>
      <c r="AB522" s="373"/>
      <c r="AC522" s="373"/>
      <c r="AD522" s="373"/>
      <c r="AE522" s="373"/>
      <c r="AF522" s="373"/>
      <c r="AG522" s="373"/>
      <c r="AH522" s="373"/>
      <c r="AI522" s="373"/>
      <c r="AJ522" s="373"/>
      <c r="AK522" s="373"/>
      <c r="AL522" s="373"/>
      <c r="AM522" s="373"/>
    </row>
    <row r="523" spans="1:39" ht="18.899999999999999" customHeight="1">
      <c r="A523" s="374"/>
      <c r="B523" s="373"/>
      <c r="C523" s="373"/>
      <c r="D523" s="373"/>
      <c r="E523" s="373"/>
      <c r="F523" s="373"/>
      <c r="G523" s="373"/>
      <c r="H523" s="373"/>
      <c r="I523" s="373"/>
      <c r="J523" s="373"/>
      <c r="K523" s="373"/>
      <c r="L523" s="373"/>
      <c r="M523" s="373"/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/>
      <c r="Y523" s="373"/>
      <c r="Z523" s="373"/>
      <c r="AA523" s="373"/>
      <c r="AB523" s="373"/>
      <c r="AC523" s="373"/>
      <c r="AD523" s="373"/>
      <c r="AE523" s="373"/>
      <c r="AF523" s="373"/>
      <c r="AG523" s="373"/>
      <c r="AH523" s="373"/>
      <c r="AI523" s="373"/>
      <c r="AJ523" s="373"/>
      <c r="AK523" s="373"/>
      <c r="AL523" s="373"/>
      <c r="AM523" s="373"/>
    </row>
    <row r="524" spans="1:39" ht="18.899999999999999" customHeight="1">
      <c r="A524" s="374"/>
      <c r="B524" s="373"/>
      <c r="C524" s="373"/>
      <c r="D524" s="373"/>
      <c r="E524" s="373"/>
      <c r="F524" s="373"/>
      <c r="G524" s="373"/>
      <c r="H524" s="373"/>
      <c r="I524" s="373"/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3"/>
      <c r="W524" s="373"/>
      <c r="X524" s="373"/>
      <c r="Y524" s="373"/>
      <c r="Z524" s="373"/>
      <c r="AA524" s="373"/>
      <c r="AB524" s="373"/>
      <c r="AC524" s="373"/>
      <c r="AD524" s="373"/>
      <c r="AE524" s="373"/>
      <c r="AF524" s="373"/>
      <c r="AG524" s="373"/>
      <c r="AH524" s="373"/>
      <c r="AI524" s="373"/>
      <c r="AJ524" s="373"/>
      <c r="AK524" s="373"/>
      <c r="AL524" s="373"/>
      <c r="AM524" s="373"/>
    </row>
    <row r="525" spans="1:39" ht="18.899999999999999" customHeight="1">
      <c r="A525" s="374"/>
      <c r="B525" s="373"/>
      <c r="C525" s="373"/>
      <c r="D525" s="373"/>
      <c r="E525" s="373"/>
      <c r="F525" s="373"/>
      <c r="G525" s="373"/>
      <c r="H525" s="373"/>
      <c r="I525" s="373"/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/>
      <c r="Y525" s="373"/>
      <c r="Z525" s="373"/>
      <c r="AA525" s="373"/>
      <c r="AB525" s="373"/>
      <c r="AC525" s="373"/>
      <c r="AD525" s="373"/>
      <c r="AE525" s="373"/>
      <c r="AF525" s="373"/>
      <c r="AG525" s="373"/>
      <c r="AH525" s="373"/>
      <c r="AI525" s="373"/>
      <c r="AJ525" s="373"/>
      <c r="AK525" s="373"/>
      <c r="AL525" s="373"/>
      <c r="AM525" s="373"/>
    </row>
    <row r="526" spans="1:39" ht="18.899999999999999" customHeight="1">
      <c r="A526" s="374"/>
      <c r="B526" s="373"/>
      <c r="C526" s="373"/>
      <c r="D526" s="373"/>
      <c r="E526" s="373"/>
      <c r="F526" s="373"/>
      <c r="G526" s="373"/>
      <c r="H526" s="373"/>
      <c r="I526" s="373"/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3"/>
      <c r="W526" s="373"/>
      <c r="X526" s="373"/>
      <c r="Y526" s="373"/>
      <c r="Z526" s="373"/>
      <c r="AA526" s="373"/>
      <c r="AB526" s="373"/>
      <c r="AC526" s="373"/>
      <c r="AD526" s="373"/>
      <c r="AE526" s="373"/>
      <c r="AF526" s="373"/>
      <c r="AG526" s="373"/>
      <c r="AH526" s="373"/>
      <c r="AI526" s="373"/>
      <c r="AJ526" s="373"/>
      <c r="AK526" s="373"/>
      <c r="AL526" s="373"/>
      <c r="AM526" s="373"/>
    </row>
    <row r="527" spans="1:39" ht="18.899999999999999" customHeight="1">
      <c r="A527" s="374"/>
      <c r="B527" s="373"/>
      <c r="C527" s="373"/>
      <c r="D527" s="373"/>
      <c r="E527" s="373"/>
      <c r="F527" s="373"/>
      <c r="G527" s="373"/>
      <c r="H527" s="373"/>
      <c r="I527" s="373"/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3"/>
      <c r="W527" s="373"/>
      <c r="X527" s="373"/>
      <c r="Y527" s="373"/>
      <c r="Z527" s="373"/>
      <c r="AA527" s="373"/>
      <c r="AB527" s="373"/>
      <c r="AC527" s="373"/>
      <c r="AD527" s="373"/>
      <c r="AE527" s="373"/>
      <c r="AF527" s="373"/>
      <c r="AG527" s="373"/>
      <c r="AH527" s="373"/>
      <c r="AI527" s="373"/>
      <c r="AJ527" s="373"/>
      <c r="AK527" s="373"/>
      <c r="AL527" s="373"/>
      <c r="AM527" s="373"/>
    </row>
    <row r="528" spans="1:39" ht="18.899999999999999" customHeight="1">
      <c r="A528" s="374"/>
      <c r="B528" s="373"/>
      <c r="C528" s="373"/>
      <c r="D528" s="373"/>
      <c r="E528" s="373"/>
      <c r="F528" s="373"/>
      <c r="G528" s="373"/>
      <c r="H528" s="373"/>
      <c r="I528" s="373"/>
      <c r="J528" s="373"/>
      <c r="K528" s="373"/>
      <c r="L528" s="373"/>
      <c r="M528" s="373"/>
      <c r="N528" s="373"/>
      <c r="O528" s="373"/>
      <c r="P528" s="373"/>
      <c r="Q528" s="373"/>
      <c r="R528" s="373"/>
      <c r="S528" s="373"/>
      <c r="T528" s="373"/>
      <c r="U528" s="373"/>
      <c r="V528" s="373"/>
      <c r="W528" s="373"/>
      <c r="X528" s="373"/>
      <c r="Y528" s="373"/>
      <c r="Z528" s="373"/>
      <c r="AA528" s="373"/>
      <c r="AB528" s="373"/>
      <c r="AC528" s="373"/>
      <c r="AD528" s="373"/>
      <c r="AE528" s="373"/>
      <c r="AF528" s="373"/>
      <c r="AG528" s="373"/>
      <c r="AH528" s="373"/>
      <c r="AI528" s="373"/>
      <c r="AJ528" s="373"/>
      <c r="AK528" s="373"/>
      <c r="AL528" s="373"/>
      <c r="AM528" s="373"/>
    </row>
    <row r="529" spans="1:39" ht="18.899999999999999" customHeight="1">
      <c r="A529" s="374"/>
      <c r="B529" s="373"/>
      <c r="C529" s="373"/>
      <c r="D529" s="373"/>
      <c r="E529" s="373"/>
      <c r="F529" s="373"/>
      <c r="G529" s="373"/>
      <c r="H529" s="373"/>
      <c r="I529" s="373"/>
      <c r="J529" s="373"/>
      <c r="K529" s="373"/>
      <c r="L529" s="373"/>
      <c r="M529" s="373"/>
      <c r="N529" s="373"/>
      <c r="O529" s="373"/>
      <c r="P529" s="373"/>
      <c r="Q529" s="373"/>
      <c r="R529" s="373"/>
      <c r="S529" s="373"/>
      <c r="T529" s="373"/>
      <c r="U529" s="373"/>
      <c r="V529" s="373"/>
      <c r="W529" s="373"/>
      <c r="X529" s="373"/>
      <c r="Y529" s="373"/>
      <c r="Z529" s="373"/>
      <c r="AA529" s="373"/>
      <c r="AB529" s="373"/>
      <c r="AC529" s="373"/>
      <c r="AD529" s="373"/>
      <c r="AE529" s="373"/>
      <c r="AF529" s="373"/>
      <c r="AG529" s="373"/>
      <c r="AH529" s="373"/>
      <c r="AI529" s="373"/>
      <c r="AJ529" s="373"/>
      <c r="AK529" s="373"/>
      <c r="AL529" s="373"/>
      <c r="AM529" s="373"/>
    </row>
    <row r="530" spans="1:39" ht="18.899999999999999" customHeight="1">
      <c r="A530" s="374"/>
      <c r="B530" s="373"/>
      <c r="C530" s="373"/>
      <c r="D530" s="373"/>
      <c r="E530" s="373"/>
      <c r="F530" s="373"/>
      <c r="G530" s="373"/>
      <c r="H530" s="373"/>
      <c r="I530" s="373"/>
      <c r="J530" s="373"/>
      <c r="K530" s="373"/>
      <c r="L530" s="373"/>
      <c r="M530" s="373"/>
      <c r="N530" s="373"/>
      <c r="O530" s="373"/>
      <c r="P530" s="373"/>
      <c r="Q530" s="373"/>
      <c r="R530" s="373"/>
      <c r="S530" s="373"/>
      <c r="T530" s="373"/>
      <c r="U530" s="373"/>
      <c r="V530" s="373"/>
      <c r="W530" s="373"/>
      <c r="X530" s="373"/>
      <c r="Y530" s="373"/>
      <c r="Z530" s="373"/>
      <c r="AA530" s="373"/>
      <c r="AB530" s="373"/>
      <c r="AC530" s="373"/>
      <c r="AD530" s="373"/>
      <c r="AE530" s="373"/>
      <c r="AF530" s="373"/>
      <c r="AG530" s="373"/>
      <c r="AH530" s="373"/>
      <c r="AI530" s="373"/>
      <c r="AJ530" s="373"/>
      <c r="AK530" s="373"/>
      <c r="AL530" s="373"/>
      <c r="AM530" s="373"/>
    </row>
    <row r="531" spans="1:39" ht="18.899999999999999" customHeight="1">
      <c r="A531" s="374"/>
      <c r="B531" s="373"/>
      <c r="C531" s="373"/>
      <c r="D531" s="373"/>
      <c r="E531" s="373"/>
      <c r="F531" s="373"/>
      <c r="G531" s="373"/>
      <c r="H531" s="373"/>
      <c r="I531" s="373"/>
      <c r="J531" s="373"/>
      <c r="K531" s="373"/>
      <c r="L531" s="373"/>
      <c r="M531" s="373"/>
      <c r="N531" s="373"/>
      <c r="O531" s="373"/>
      <c r="P531" s="373"/>
      <c r="Q531" s="373"/>
      <c r="R531" s="373"/>
      <c r="S531" s="373"/>
      <c r="T531" s="373"/>
      <c r="U531" s="373"/>
      <c r="V531" s="373"/>
      <c r="W531" s="373"/>
      <c r="X531" s="373"/>
      <c r="Y531" s="373"/>
      <c r="Z531" s="373"/>
      <c r="AA531" s="373"/>
      <c r="AB531" s="373"/>
      <c r="AC531" s="373"/>
      <c r="AD531" s="373"/>
      <c r="AE531" s="373"/>
      <c r="AF531" s="373"/>
      <c r="AG531" s="373"/>
      <c r="AH531" s="373"/>
      <c r="AI531" s="373"/>
      <c r="AJ531" s="373"/>
      <c r="AK531" s="373"/>
      <c r="AL531" s="373"/>
      <c r="AM531" s="373"/>
    </row>
    <row r="532" spans="1:39" ht="18.899999999999999" customHeight="1">
      <c r="A532" s="374"/>
      <c r="B532" s="373"/>
      <c r="C532" s="373"/>
      <c r="D532" s="373"/>
      <c r="E532" s="373"/>
      <c r="F532" s="373"/>
      <c r="G532" s="373"/>
      <c r="H532" s="373"/>
      <c r="I532" s="373"/>
      <c r="J532" s="373"/>
      <c r="K532" s="373"/>
      <c r="L532" s="373"/>
      <c r="M532" s="373"/>
      <c r="N532" s="373"/>
      <c r="O532" s="373"/>
      <c r="P532" s="373"/>
      <c r="Q532" s="373"/>
      <c r="R532" s="373"/>
      <c r="S532" s="373"/>
      <c r="T532" s="373"/>
      <c r="U532" s="373"/>
      <c r="V532" s="373"/>
      <c r="W532" s="373"/>
      <c r="X532" s="373"/>
      <c r="Y532" s="373"/>
      <c r="Z532" s="373"/>
      <c r="AA532" s="373"/>
      <c r="AB532" s="373"/>
      <c r="AC532" s="373"/>
      <c r="AD532" s="373"/>
      <c r="AE532" s="373"/>
      <c r="AF532" s="373"/>
      <c r="AG532" s="373"/>
      <c r="AH532" s="373"/>
      <c r="AI532" s="373"/>
      <c r="AJ532" s="373"/>
      <c r="AK532" s="373"/>
      <c r="AL532" s="373"/>
      <c r="AM532" s="373"/>
    </row>
    <row r="533" spans="1:39" ht="18.899999999999999" customHeight="1">
      <c r="A533" s="374"/>
      <c r="B533" s="373"/>
      <c r="C533" s="373"/>
      <c r="D533" s="373"/>
      <c r="E533" s="373"/>
      <c r="F533" s="373"/>
      <c r="G533" s="373"/>
      <c r="H533" s="373"/>
      <c r="I533" s="373"/>
      <c r="J533" s="373"/>
      <c r="K533" s="373"/>
      <c r="L533" s="373"/>
      <c r="M533" s="373"/>
      <c r="N533" s="373"/>
      <c r="O533" s="373"/>
      <c r="P533" s="373"/>
      <c r="Q533" s="373"/>
      <c r="R533" s="373"/>
      <c r="S533" s="373"/>
      <c r="T533" s="373"/>
      <c r="U533" s="373"/>
      <c r="V533" s="373"/>
      <c r="W533" s="373"/>
      <c r="X533" s="373"/>
      <c r="Y533" s="373"/>
      <c r="Z533" s="373"/>
      <c r="AA533" s="373"/>
      <c r="AB533" s="373"/>
      <c r="AC533" s="373"/>
      <c r="AD533" s="373"/>
      <c r="AE533" s="373"/>
      <c r="AF533" s="373"/>
      <c r="AG533" s="373"/>
      <c r="AH533" s="373"/>
      <c r="AI533" s="373"/>
      <c r="AJ533" s="373"/>
      <c r="AK533" s="373"/>
      <c r="AL533" s="373"/>
      <c r="AM533" s="373"/>
    </row>
    <row r="534" spans="1:39" ht="18.899999999999999" customHeight="1">
      <c r="A534" s="374"/>
      <c r="B534" s="373"/>
      <c r="C534" s="373"/>
      <c r="D534" s="373"/>
      <c r="E534" s="373"/>
      <c r="F534" s="373"/>
      <c r="G534" s="373"/>
      <c r="H534" s="373"/>
      <c r="I534" s="373"/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3"/>
      <c r="W534" s="373"/>
      <c r="X534" s="373"/>
      <c r="Y534" s="373"/>
      <c r="Z534" s="373"/>
      <c r="AA534" s="373"/>
      <c r="AB534" s="373"/>
      <c r="AC534" s="373"/>
      <c r="AD534" s="373"/>
      <c r="AE534" s="373"/>
      <c r="AF534" s="373"/>
      <c r="AG534" s="373"/>
      <c r="AH534" s="373"/>
      <c r="AI534" s="373"/>
      <c r="AJ534" s="373"/>
      <c r="AK534" s="373"/>
      <c r="AL534" s="373"/>
      <c r="AM534" s="373"/>
    </row>
    <row r="535" spans="1:39" ht="18.899999999999999" customHeight="1">
      <c r="A535" s="374"/>
      <c r="B535" s="373"/>
      <c r="C535" s="373"/>
      <c r="D535" s="373"/>
      <c r="E535" s="373"/>
      <c r="F535" s="373"/>
      <c r="G535" s="373"/>
      <c r="H535" s="373"/>
      <c r="I535" s="373"/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3"/>
      <c r="W535" s="373"/>
      <c r="X535" s="373"/>
      <c r="Y535" s="373"/>
      <c r="Z535" s="373"/>
      <c r="AA535" s="373"/>
      <c r="AB535" s="373"/>
      <c r="AC535" s="373"/>
      <c r="AD535" s="373"/>
      <c r="AE535" s="373"/>
      <c r="AF535" s="373"/>
      <c r="AG535" s="373"/>
      <c r="AH535" s="373"/>
      <c r="AI535" s="373"/>
      <c r="AJ535" s="373"/>
      <c r="AK535" s="373"/>
      <c r="AL535" s="373"/>
      <c r="AM535" s="373"/>
    </row>
    <row r="536" spans="1:39" ht="18.899999999999999" customHeight="1">
      <c r="A536" s="374"/>
      <c r="B536" s="373"/>
      <c r="C536" s="373"/>
      <c r="D536" s="373"/>
      <c r="E536" s="373"/>
      <c r="F536" s="373"/>
      <c r="G536" s="373"/>
      <c r="H536" s="373"/>
      <c r="I536" s="373"/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3"/>
      <c r="W536" s="373"/>
      <c r="X536" s="373"/>
      <c r="Y536" s="373"/>
      <c r="Z536" s="373"/>
      <c r="AA536" s="373"/>
      <c r="AB536" s="373"/>
      <c r="AC536" s="373"/>
      <c r="AD536" s="373"/>
      <c r="AE536" s="373"/>
      <c r="AF536" s="373"/>
      <c r="AG536" s="373"/>
      <c r="AH536" s="373"/>
      <c r="AI536" s="373"/>
      <c r="AJ536" s="373"/>
      <c r="AK536" s="373"/>
      <c r="AL536" s="373"/>
      <c r="AM536" s="373"/>
    </row>
    <row r="537" spans="1:39" ht="18.899999999999999" customHeight="1">
      <c r="A537" s="374"/>
      <c r="B537" s="373"/>
      <c r="C537" s="373"/>
      <c r="D537" s="373"/>
      <c r="E537" s="373"/>
      <c r="F537" s="373"/>
      <c r="G537" s="373"/>
      <c r="H537" s="373"/>
      <c r="I537" s="373"/>
      <c r="J537" s="373"/>
      <c r="K537" s="373"/>
      <c r="L537" s="373"/>
      <c r="M537" s="373"/>
      <c r="N537" s="373"/>
      <c r="O537" s="373"/>
      <c r="P537" s="373"/>
      <c r="Q537" s="373"/>
      <c r="R537" s="373"/>
      <c r="S537" s="373"/>
      <c r="T537" s="373"/>
      <c r="U537" s="373"/>
      <c r="V537" s="373"/>
      <c r="W537" s="373"/>
      <c r="X537" s="373"/>
      <c r="Y537" s="373"/>
      <c r="Z537" s="373"/>
      <c r="AA537" s="373"/>
      <c r="AB537" s="373"/>
      <c r="AC537" s="373"/>
      <c r="AD537" s="373"/>
      <c r="AE537" s="373"/>
      <c r="AF537" s="373"/>
      <c r="AG537" s="373"/>
      <c r="AH537" s="373"/>
      <c r="AI537" s="373"/>
      <c r="AJ537" s="373"/>
      <c r="AK537" s="373"/>
      <c r="AL537" s="373"/>
      <c r="AM537" s="373"/>
    </row>
    <row r="538" spans="1:39" ht="18.899999999999999" customHeight="1">
      <c r="A538" s="374"/>
      <c r="B538" s="373"/>
      <c r="C538" s="373"/>
      <c r="D538" s="373"/>
      <c r="E538" s="373"/>
      <c r="F538" s="373"/>
      <c r="G538" s="373"/>
      <c r="H538" s="373"/>
      <c r="I538" s="373"/>
      <c r="J538" s="373"/>
      <c r="K538" s="373"/>
      <c r="L538" s="373"/>
      <c r="M538" s="373"/>
      <c r="N538" s="373"/>
      <c r="O538" s="373"/>
      <c r="P538" s="373"/>
      <c r="Q538" s="373"/>
      <c r="R538" s="373"/>
      <c r="S538" s="373"/>
      <c r="T538" s="373"/>
      <c r="U538" s="373"/>
      <c r="V538" s="373"/>
      <c r="W538" s="373"/>
      <c r="X538" s="373"/>
      <c r="Y538" s="373"/>
      <c r="Z538" s="373"/>
      <c r="AA538" s="373"/>
      <c r="AB538" s="373"/>
      <c r="AC538" s="373"/>
      <c r="AD538" s="373"/>
      <c r="AE538" s="373"/>
      <c r="AF538" s="373"/>
      <c r="AG538" s="373"/>
      <c r="AH538" s="373"/>
      <c r="AI538" s="373"/>
      <c r="AJ538" s="373"/>
      <c r="AK538" s="373"/>
      <c r="AL538" s="373"/>
      <c r="AM538" s="373"/>
    </row>
    <row r="539" spans="1:39" ht="18.899999999999999" customHeight="1">
      <c r="A539" s="374"/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3"/>
      <c r="U539" s="373"/>
      <c r="V539" s="373"/>
      <c r="W539" s="373"/>
      <c r="X539" s="373"/>
      <c r="Y539" s="373"/>
      <c r="Z539" s="373"/>
      <c r="AA539" s="373"/>
      <c r="AB539" s="373"/>
      <c r="AC539" s="373"/>
      <c r="AD539" s="373"/>
      <c r="AE539" s="373"/>
      <c r="AF539" s="373"/>
      <c r="AG539" s="373"/>
      <c r="AH539" s="373"/>
      <c r="AI539" s="373"/>
      <c r="AJ539" s="373"/>
      <c r="AK539" s="373"/>
      <c r="AL539" s="373"/>
      <c r="AM539" s="373"/>
    </row>
    <row r="540" spans="1:39" ht="18.899999999999999" customHeight="1">
      <c r="A540" s="374"/>
      <c r="B540" s="373"/>
      <c r="C540" s="373"/>
      <c r="D540" s="373"/>
      <c r="E540" s="373"/>
      <c r="F540" s="373"/>
      <c r="G540" s="373"/>
      <c r="H540" s="373"/>
      <c r="I540" s="373"/>
      <c r="J540" s="373"/>
      <c r="K540" s="373"/>
      <c r="L540" s="373"/>
      <c r="M540" s="373"/>
      <c r="N540" s="373"/>
      <c r="O540" s="373"/>
      <c r="P540" s="373"/>
      <c r="Q540" s="373"/>
      <c r="R540" s="373"/>
      <c r="S540" s="373"/>
      <c r="T540" s="373"/>
      <c r="U540" s="373"/>
      <c r="V540" s="373"/>
      <c r="W540" s="373"/>
      <c r="X540" s="373"/>
      <c r="Y540" s="373"/>
      <c r="Z540" s="373"/>
      <c r="AA540" s="373"/>
      <c r="AB540" s="373"/>
      <c r="AC540" s="373"/>
      <c r="AD540" s="373"/>
      <c r="AE540" s="373"/>
      <c r="AF540" s="373"/>
      <c r="AG540" s="373"/>
      <c r="AH540" s="373"/>
      <c r="AI540" s="373"/>
      <c r="AJ540" s="373"/>
      <c r="AK540" s="373"/>
      <c r="AL540" s="373"/>
      <c r="AM540" s="373"/>
    </row>
    <row r="541" spans="1:39" ht="18.899999999999999" customHeight="1">
      <c r="A541" s="374"/>
      <c r="B541" s="373"/>
      <c r="C541" s="373"/>
      <c r="D541" s="373"/>
      <c r="E541" s="373"/>
      <c r="F541" s="373"/>
      <c r="G541" s="373"/>
      <c r="H541" s="373"/>
      <c r="I541" s="373"/>
      <c r="J541" s="373"/>
      <c r="K541" s="373"/>
      <c r="L541" s="373"/>
      <c r="M541" s="373"/>
      <c r="N541" s="373"/>
      <c r="O541" s="373"/>
      <c r="P541" s="373"/>
      <c r="Q541" s="373"/>
      <c r="R541" s="373"/>
      <c r="S541" s="373"/>
      <c r="T541" s="373"/>
      <c r="U541" s="373"/>
      <c r="V541" s="373"/>
      <c r="W541" s="373"/>
      <c r="X541" s="373"/>
      <c r="Y541" s="373"/>
      <c r="Z541" s="373"/>
      <c r="AA541" s="373"/>
      <c r="AB541" s="373"/>
      <c r="AC541" s="373"/>
      <c r="AD541" s="373"/>
      <c r="AE541" s="373"/>
      <c r="AF541" s="373"/>
      <c r="AG541" s="373"/>
      <c r="AH541" s="373"/>
      <c r="AI541" s="373"/>
      <c r="AJ541" s="373"/>
      <c r="AK541" s="373"/>
      <c r="AL541" s="373"/>
      <c r="AM541" s="373"/>
    </row>
    <row r="542" spans="1:39" ht="18.899999999999999" customHeight="1">
      <c r="A542" s="374"/>
      <c r="B542" s="373"/>
      <c r="C542" s="373"/>
      <c r="D542" s="373"/>
      <c r="E542" s="373"/>
      <c r="F542" s="373"/>
      <c r="G542" s="373"/>
      <c r="H542" s="373"/>
      <c r="I542" s="373"/>
      <c r="J542" s="373"/>
      <c r="K542" s="373"/>
      <c r="L542" s="373"/>
      <c r="M542" s="373"/>
      <c r="N542" s="373"/>
      <c r="O542" s="373"/>
      <c r="P542" s="373"/>
      <c r="Q542" s="373"/>
      <c r="R542" s="373"/>
      <c r="S542" s="373"/>
      <c r="T542" s="373"/>
      <c r="U542" s="373"/>
      <c r="V542" s="373"/>
      <c r="W542" s="373"/>
      <c r="X542" s="373"/>
      <c r="Y542" s="373"/>
      <c r="Z542" s="373"/>
      <c r="AA542" s="373"/>
      <c r="AB542" s="373"/>
      <c r="AC542" s="373"/>
      <c r="AD542" s="373"/>
      <c r="AE542" s="373"/>
      <c r="AF542" s="373"/>
      <c r="AG542" s="373"/>
      <c r="AH542" s="373"/>
      <c r="AI542" s="373"/>
      <c r="AJ542" s="373"/>
      <c r="AK542" s="373"/>
      <c r="AL542" s="373"/>
      <c r="AM542" s="373"/>
    </row>
    <row r="543" spans="1:39" ht="18.899999999999999" customHeight="1">
      <c r="A543" s="374"/>
      <c r="B543" s="373"/>
      <c r="C543" s="373"/>
      <c r="D543" s="373"/>
      <c r="E543" s="373"/>
      <c r="F543" s="373"/>
      <c r="G543" s="373"/>
      <c r="H543" s="373"/>
      <c r="I543" s="373"/>
      <c r="J543" s="373"/>
      <c r="K543" s="373"/>
      <c r="L543" s="373"/>
      <c r="M543" s="373"/>
      <c r="N543" s="373"/>
      <c r="O543" s="373"/>
      <c r="P543" s="373"/>
      <c r="Q543" s="373"/>
      <c r="R543" s="373"/>
      <c r="S543" s="373"/>
      <c r="T543" s="373"/>
      <c r="U543" s="373"/>
      <c r="V543" s="373"/>
      <c r="W543" s="373"/>
      <c r="X543" s="373"/>
      <c r="Y543" s="373"/>
      <c r="Z543" s="373"/>
      <c r="AA543" s="373"/>
      <c r="AB543" s="373"/>
      <c r="AC543" s="373"/>
      <c r="AD543" s="373"/>
      <c r="AE543" s="373"/>
      <c r="AF543" s="373"/>
      <c r="AG543" s="373"/>
      <c r="AH543" s="373"/>
      <c r="AI543" s="373"/>
      <c r="AJ543" s="373"/>
      <c r="AK543" s="373"/>
      <c r="AL543" s="373"/>
      <c r="AM543" s="373"/>
    </row>
    <row r="544" spans="1:39" ht="18.899999999999999" customHeight="1">
      <c r="A544" s="374"/>
      <c r="B544" s="373"/>
      <c r="C544" s="373"/>
      <c r="D544" s="373"/>
      <c r="E544" s="373"/>
      <c r="F544" s="373"/>
      <c r="G544" s="373"/>
      <c r="H544" s="373"/>
      <c r="I544" s="373"/>
      <c r="J544" s="373"/>
      <c r="K544" s="373"/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  <c r="V544" s="373"/>
      <c r="W544" s="373"/>
      <c r="X544" s="373"/>
      <c r="Y544" s="373"/>
      <c r="Z544" s="373"/>
      <c r="AA544" s="373"/>
      <c r="AB544" s="373"/>
      <c r="AC544" s="373"/>
      <c r="AD544" s="373"/>
      <c r="AE544" s="373"/>
      <c r="AF544" s="373"/>
      <c r="AG544" s="373"/>
      <c r="AH544" s="373"/>
      <c r="AI544" s="373"/>
      <c r="AJ544" s="373"/>
      <c r="AK544" s="373"/>
      <c r="AL544" s="373"/>
      <c r="AM544" s="373"/>
    </row>
    <row r="545" spans="1:39" ht="18.899999999999999" customHeight="1">
      <c r="A545" s="374"/>
      <c r="B545" s="373"/>
      <c r="C545" s="373"/>
      <c r="D545" s="373"/>
      <c r="E545" s="373"/>
      <c r="F545" s="373"/>
      <c r="G545" s="373"/>
      <c r="H545" s="373"/>
      <c r="I545" s="373"/>
      <c r="J545" s="373"/>
      <c r="K545" s="373"/>
      <c r="L545" s="373"/>
      <c r="M545" s="373"/>
      <c r="N545" s="373"/>
      <c r="O545" s="373"/>
      <c r="P545" s="373"/>
      <c r="Q545" s="373"/>
      <c r="R545" s="373"/>
      <c r="S545" s="373"/>
      <c r="T545" s="373"/>
      <c r="U545" s="373"/>
      <c r="V545" s="373"/>
      <c r="W545" s="373"/>
      <c r="X545" s="373"/>
      <c r="Y545" s="373"/>
      <c r="Z545" s="373"/>
      <c r="AA545" s="373"/>
      <c r="AB545" s="373"/>
      <c r="AC545" s="373"/>
      <c r="AD545" s="373"/>
      <c r="AE545" s="373"/>
      <c r="AF545" s="373"/>
      <c r="AG545" s="373"/>
      <c r="AH545" s="373"/>
      <c r="AI545" s="373"/>
      <c r="AJ545" s="373"/>
      <c r="AK545" s="373"/>
      <c r="AL545" s="373"/>
      <c r="AM545" s="373"/>
    </row>
    <row r="546" spans="1:39" ht="18.899999999999999" customHeight="1">
      <c r="A546" s="374"/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3"/>
      <c r="U546" s="373"/>
      <c r="V546" s="373"/>
      <c r="W546" s="373"/>
      <c r="X546" s="373"/>
      <c r="Y546" s="373"/>
      <c r="Z546" s="373"/>
      <c r="AA546" s="373"/>
      <c r="AB546" s="373"/>
      <c r="AC546" s="373"/>
      <c r="AD546" s="373"/>
      <c r="AE546" s="373"/>
      <c r="AF546" s="373"/>
      <c r="AG546" s="373"/>
      <c r="AH546" s="373"/>
      <c r="AI546" s="373"/>
      <c r="AJ546" s="373"/>
      <c r="AK546" s="373"/>
      <c r="AL546" s="373"/>
      <c r="AM546" s="373"/>
    </row>
    <row r="547" spans="1:39" ht="18.899999999999999" customHeight="1">
      <c r="A547" s="374"/>
      <c r="B547" s="373"/>
      <c r="C547" s="373"/>
      <c r="D547" s="373"/>
      <c r="E547" s="373"/>
      <c r="F547" s="373"/>
      <c r="G547" s="373"/>
      <c r="H547" s="373"/>
      <c r="I547" s="373"/>
      <c r="J547" s="373"/>
      <c r="K547" s="373"/>
      <c r="L547" s="373"/>
      <c r="M547" s="373"/>
      <c r="N547" s="373"/>
      <c r="O547" s="373"/>
      <c r="P547" s="373"/>
      <c r="Q547" s="373"/>
      <c r="R547" s="373"/>
      <c r="S547" s="373"/>
      <c r="T547" s="373"/>
      <c r="U547" s="373"/>
      <c r="V547" s="373"/>
      <c r="W547" s="373"/>
      <c r="X547" s="373"/>
      <c r="Y547" s="373"/>
      <c r="Z547" s="373"/>
      <c r="AA547" s="373"/>
      <c r="AB547" s="373"/>
      <c r="AC547" s="373"/>
      <c r="AD547" s="373"/>
      <c r="AE547" s="373"/>
      <c r="AF547" s="373"/>
      <c r="AG547" s="373"/>
      <c r="AH547" s="373"/>
      <c r="AI547" s="373"/>
      <c r="AJ547" s="373"/>
      <c r="AK547" s="373"/>
      <c r="AL547" s="373"/>
      <c r="AM547" s="373"/>
    </row>
    <row r="548" spans="1:39" ht="18.899999999999999" customHeight="1">
      <c r="A548" s="374"/>
      <c r="B548" s="373"/>
      <c r="C548" s="373"/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</row>
    <row r="549" spans="1:39" ht="18.899999999999999" customHeight="1">
      <c r="A549" s="374"/>
      <c r="B549" s="373"/>
      <c r="C549" s="373"/>
      <c r="D549" s="373"/>
      <c r="E549" s="373"/>
      <c r="F549" s="373"/>
      <c r="G549" s="373"/>
      <c r="H549" s="373"/>
      <c r="I549" s="373"/>
      <c r="J549" s="373"/>
      <c r="K549" s="373"/>
      <c r="L549" s="373"/>
      <c r="M549" s="373"/>
      <c r="N549" s="373"/>
      <c r="O549" s="373"/>
      <c r="P549" s="373"/>
      <c r="Q549" s="373"/>
      <c r="R549" s="373"/>
      <c r="S549" s="373"/>
      <c r="T549" s="373"/>
      <c r="U549" s="373"/>
      <c r="V549" s="373"/>
      <c r="W549" s="373"/>
      <c r="X549" s="373"/>
      <c r="Y549" s="373"/>
      <c r="Z549" s="373"/>
      <c r="AA549" s="373"/>
      <c r="AB549" s="373"/>
      <c r="AC549" s="373"/>
      <c r="AD549" s="373"/>
      <c r="AE549" s="373"/>
      <c r="AF549" s="373"/>
      <c r="AG549" s="373"/>
      <c r="AH549" s="373"/>
      <c r="AI549" s="373"/>
      <c r="AJ549" s="373"/>
      <c r="AK549" s="373"/>
      <c r="AL549" s="373"/>
      <c r="AM549" s="373"/>
    </row>
    <row r="550" spans="1:39" ht="18.899999999999999" customHeight="1">
      <c r="A550" s="374"/>
      <c r="B550" s="373"/>
      <c r="C550" s="373"/>
      <c r="D550" s="373"/>
      <c r="E550" s="373"/>
      <c r="F550" s="373"/>
      <c r="G550" s="373"/>
      <c r="H550" s="373"/>
      <c r="I550" s="373"/>
      <c r="J550" s="373"/>
      <c r="K550" s="373"/>
      <c r="L550" s="373"/>
      <c r="M550" s="373"/>
      <c r="N550" s="373"/>
      <c r="O550" s="373"/>
      <c r="P550" s="373"/>
      <c r="Q550" s="373"/>
      <c r="R550" s="373"/>
      <c r="S550" s="373"/>
      <c r="T550" s="373"/>
      <c r="U550" s="373"/>
      <c r="V550" s="373"/>
      <c r="W550" s="373"/>
      <c r="X550" s="373"/>
      <c r="Y550" s="373"/>
      <c r="Z550" s="373"/>
      <c r="AA550" s="373"/>
      <c r="AB550" s="373"/>
      <c r="AC550" s="373"/>
      <c r="AD550" s="373"/>
      <c r="AE550" s="373"/>
      <c r="AF550" s="373"/>
      <c r="AG550" s="373"/>
      <c r="AH550" s="373"/>
      <c r="AI550" s="373"/>
      <c r="AJ550" s="373"/>
      <c r="AK550" s="373"/>
      <c r="AL550" s="373"/>
      <c r="AM550" s="373"/>
    </row>
    <row r="551" spans="1:39" ht="18.899999999999999" customHeight="1">
      <c r="A551" s="374"/>
      <c r="B551" s="373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3"/>
      <c r="P551" s="373"/>
      <c r="Q551" s="373"/>
      <c r="R551" s="373"/>
      <c r="S551" s="373"/>
      <c r="T551" s="373"/>
      <c r="U551" s="373"/>
      <c r="V551" s="373"/>
      <c r="W551" s="373"/>
      <c r="X551" s="373"/>
      <c r="Y551" s="373"/>
      <c r="Z551" s="373"/>
      <c r="AA551" s="373"/>
      <c r="AB551" s="373"/>
      <c r="AC551" s="373"/>
      <c r="AD551" s="373"/>
      <c r="AE551" s="373"/>
      <c r="AF551" s="373"/>
      <c r="AG551" s="373"/>
      <c r="AH551" s="373"/>
      <c r="AI551" s="373"/>
      <c r="AJ551" s="373"/>
      <c r="AK551" s="373"/>
      <c r="AL551" s="373"/>
      <c r="AM551" s="373"/>
    </row>
    <row r="552" spans="1:39" ht="18.899999999999999" customHeight="1">
      <c r="A552" s="374"/>
      <c r="B552" s="373"/>
      <c r="C552" s="373"/>
      <c r="D552" s="373"/>
      <c r="E552" s="373"/>
      <c r="F552" s="373"/>
      <c r="G552" s="373"/>
      <c r="H552" s="373"/>
      <c r="I552" s="373"/>
      <c r="J552" s="373"/>
      <c r="K552" s="373"/>
      <c r="L552" s="373"/>
      <c r="M552" s="373"/>
      <c r="N552" s="373"/>
      <c r="O552" s="373"/>
      <c r="P552" s="373"/>
      <c r="Q552" s="373"/>
      <c r="R552" s="373"/>
      <c r="S552" s="373"/>
      <c r="T552" s="373"/>
      <c r="U552" s="373"/>
      <c r="V552" s="373"/>
      <c r="W552" s="373"/>
      <c r="X552" s="373"/>
      <c r="Y552" s="373"/>
      <c r="Z552" s="373"/>
      <c r="AA552" s="373"/>
      <c r="AB552" s="373"/>
      <c r="AC552" s="373"/>
      <c r="AD552" s="373"/>
      <c r="AE552" s="373"/>
      <c r="AF552" s="373"/>
      <c r="AG552" s="373"/>
      <c r="AH552" s="373"/>
      <c r="AI552" s="373"/>
      <c r="AJ552" s="373"/>
      <c r="AK552" s="373"/>
      <c r="AL552" s="373"/>
      <c r="AM552" s="373"/>
    </row>
    <row r="553" spans="1:39" ht="18.899999999999999" customHeight="1">
      <c r="A553" s="374"/>
      <c r="B553" s="373"/>
      <c r="C553" s="373"/>
      <c r="D553" s="373"/>
      <c r="E553" s="373"/>
      <c r="F553" s="373"/>
      <c r="G553" s="373"/>
      <c r="H553" s="373"/>
      <c r="I553" s="373"/>
      <c r="J553" s="373"/>
      <c r="K553" s="373"/>
      <c r="L553" s="373"/>
      <c r="M553" s="373"/>
      <c r="N553" s="373"/>
      <c r="O553" s="373"/>
      <c r="P553" s="373"/>
      <c r="Q553" s="373"/>
      <c r="R553" s="373"/>
      <c r="S553" s="373"/>
      <c r="T553" s="373"/>
      <c r="U553" s="373"/>
      <c r="V553" s="373"/>
      <c r="W553" s="373"/>
      <c r="X553" s="373"/>
      <c r="Y553" s="373"/>
      <c r="Z553" s="373"/>
      <c r="AA553" s="373"/>
      <c r="AB553" s="373"/>
      <c r="AC553" s="373"/>
      <c r="AD553" s="373"/>
      <c r="AE553" s="373"/>
      <c r="AF553" s="373"/>
      <c r="AG553" s="373"/>
      <c r="AH553" s="373"/>
      <c r="AI553" s="373"/>
      <c r="AJ553" s="373"/>
      <c r="AK553" s="373"/>
      <c r="AL553" s="373"/>
      <c r="AM553" s="373"/>
    </row>
    <row r="554" spans="1:39" ht="18.899999999999999" customHeight="1">
      <c r="A554" s="374"/>
      <c r="B554" s="373"/>
      <c r="C554" s="373"/>
      <c r="D554" s="373"/>
      <c r="E554" s="373"/>
      <c r="F554" s="373"/>
      <c r="G554" s="373"/>
      <c r="H554" s="373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373"/>
    </row>
    <row r="555" spans="1:39" ht="18.899999999999999" customHeight="1">
      <c r="A555" s="374"/>
      <c r="B555" s="373"/>
      <c r="C555" s="373"/>
      <c r="D555" s="373"/>
      <c r="E555" s="373"/>
      <c r="F555" s="373"/>
      <c r="G555" s="373"/>
      <c r="H555" s="373"/>
      <c r="I555" s="373"/>
      <c r="J555" s="373"/>
      <c r="K555" s="373"/>
      <c r="L555" s="373"/>
      <c r="M555" s="373"/>
      <c r="N555" s="373"/>
      <c r="O555" s="373"/>
      <c r="P555" s="373"/>
      <c r="Q555" s="373"/>
      <c r="R555" s="373"/>
      <c r="S555" s="373"/>
      <c r="T555" s="373"/>
      <c r="U555" s="373"/>
      <c r="V555" s="373"/>
      <c r="W555" s="373"/>
      <c r="X555" s="373"/>
      <c r="Y555" s="373"/>
      <c r="Z555" s="373"/>
      <c r="AA555" s="373"/>
      <c r="AB555" s="373"/>
      <c r="AC555" s="373"/>
      <c r="AD555" s="373"/>
      <c r="AE555" s="373"/>
      <c r="AF555" s="373"/>
      <c r="AG555" s="373"/>
      <c r="AH555" s="373"/>
      <c r="AI555" s="373"/>
      <c r="AJ555" s="373"/>
      <c r="AK555" s="373"/>
      <c r="AL555" s="373"/>
      <c r="AM555" s="373"/>
    </row>
    <row r="556" spans="1:39" ht="18.899999999999999" customHeight="1">
      <c r="A556" s="374"/>
      <c r="B556" s="373"/>
      <c r="C556" s="373"/>
      <c r="D556" s="373"/>
      <c r="E556" s="373"/>
      <c r="F556" s="373"/>
      <c r="G556" s="373"/>
      <c r="H556" s="373"/>
      <c r="I556" s="373"/>
      <c r="J556" s="373"/>
      <c r="K556" s="373"/>
      <c r="L556" s="373"/>
      <c r="M556" s="373"/>
      <c r="N556" s="373"/>
      <c r="O556" s="373"/>
      <c r="P556" s="373"/>
      <c r="Q556" s="373"/>
      <c r="R556" s="373"/>
      <c r="S556" s="373"/>
      <c r="T556" s="373"/>
      <c r="U556" s="373"/>
      <c r="V556" s="373"/>
      <c r="W556" s="373"/>
      <c r="X556" s="373"/>
      <c r="Y556" s="373"/>
      <c r="Z556" s="373"/>
      <c r="AA556" s="373"/>
      <c r="AB556" s="373"/>
      <c r="AC556" s="373"/>
      <c r="AD556" s="373"/>
      <c r="AE556" s="373"/>
      <c r="AF556" s="373"/>
      <c r="AG556" s="373"/>
      <c r="AH556" s="373"/>
      <c r="AI556" s="373"/>
      <c r="AJ556" s="373"/>
      <c r="AK556" s="373"/>
      <c r="AL556" s="373"/>
      <c r="AM556" s="373"/>
    </row>
    <row r="557" spans="1:39" ht="18.899999999999999" customHeight="1">
      <c r="A557" s="374"/>
      <c r="B557" s="373"/>
      <c r="C557" s="373"/>
      <c r="D557" s="373"/>
      <c r="E557" s="373"/>
      <c r="F557" s="373"/>
      <c r="G557" s="373"/>
      <c r="H557" s="373"/>
      <c r="I557" s="373"/>
      <c r="J557" s="373"/>
      <c r="K557" s="373"/>
      <c r="L557" s="373"/>
      <c r="M557" s="373"/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/>
      <c r="Y557" s="373"/>
      <c r="Z557" s="373"/>
      <c r="AA557" s="373"/>
      <c r="AB557" s="373"/>
      <c r="AC557" s="373"/>
      <c r="AD557" s="373"/>
      <c r="AE557" s="373"/>
      <c r="AF557" s="373"/>
      <c r="AG557" s="373"/>
      <c r="AH557" s="373"/>
      <c r="AI557" s="373"/>
      <c r="AJ557" s="373"/>
      <c r="AK557" s="373"/>
      <c r="AL557" s="373"/>
      <c r="AM557" s="373"/>
    </row>
    <row r="558" spans="1:39" ht="18.899999999999999" customHeight="1">
      <c r="A558" s="374"/>
      <c r="B558" s="373"/>
      <c r="C558" s="373"/>
      <c r="D558" s="373"/>
      <c r="E558" s="373"/>
      <c r="F558" s="373"/>
      <c r="G558" s="373"/>
      <c r="H558" s="373"/>
      <c r="I558" s="373"/>
      <c r="J558" s="373"/>
      <c r="K558" s="373"/>
      <c r="L558" s="373"/>
      <c r="M558" s="373"/>
      <c r="N558" s="373"/>
      <c r="O558" s="373"/>
      <c r="P558" s="373"/>
      <c r="Q558" s="373"/>
      <c r="R558" s="373"/>
      <c r="S558" s="373"/>
      <c r="T558" s="373"/>
      <c r="U558" s="373"/>
      <c r="V558" s="373"/>
      <c r="W558" s="373"/>
      <c r="X558" s="373"/>
      <c r="Y558" s="373"/>
      <c r="Z558" s="373"/>
      <c r="AA558" s="373"/>
      <c r="AB558" s="373"/>
      <c r="AC558" s="373"/>
      <c r="AD558" s="373"/>
      <c r="AE558" s="373"/>
      <c r="AF558" s="373"/>
      <c r="AG558" s="373"/>
      <c r="AH558" s="373"/>
      <c r="AI558" s="373"/>
      <c r="AJ558" s="373"/>
      <c r="AK558" s="373"/>
      <c r="AL558" s="373"/>
      <c r="AM558" s="373"/>
    </row>
    <row r="559" spans="1:39" ht="18.899999999999999" customHeight="1">
      <c r="A559" s="374"/>
      <c r="B559" s="373"/>
      <c r="C559" s="373"/>
      <c r="D559" s="373"/>
      <c r="E559" s="373"/>
      <c r="F559" s="373"/>
      <c r="G559" s="373"/>
      <c r="H559" s="373"/>
      <c r="I559" s="373"/>
      <c r="J559" s="373"/>
      <c r="K559" s="373"/>
      <c r="L559" s="373"/>
      <c r="M559" s="373"/>
      <c r="N559" s="373"/>
      <c r="O559" s="373"/>
      <c r="P559" s="373"/>
      <c r="Q559" s="373"/>
      <c r="R559" s="373"/>
      <c r="S559" s="373"/>
      <c r="T559" s="373"/>
      <c r="U559" s="373"/>
      <c r="V559" s="373"/>
      <c r="W559" s="373"/>
      <c r="X559" s="373"/>
      <c r="Y559" s="373"/>
      <c r="Z559" s="373"/>
      <c r="AA559" s="373"/>
      <c r="AB559" s="373"/>
      <c r="AC559" s="373"/>
      <c r="AD559" s="373"/>
      <c r="AE559" s="373"/>
      <c r="AF559" s="373"/>
      <c r="AG559" s="373"/>
      <c r="AH559" s="373"/>
      <c r="AI559" s="373"/>
      <c r="AJ559" s="373"/>
      <c r="AK559" s="373"/>
      <c r="AL559" s="373"/>
      <c r="AM559" s="373"/>
    </row>
    <row r="560" spans="1:39" ht="18.899999999999999" customHeight="1">
      <c r="A560" s="374"/>
      <c r="B560" s="373"/>
      <c r="C560" s="373"/>
      <c r="D560" s="373"/>
      <c r="E560" s="373"/>
      <c r="F560" s="373"/>
      <c r="G560" s="373"/>
      <c r="H560" s="373"/>
      <c r="I560" s="373"/>
      <c r="J560" s="373"/>
      <c r="K560" s="373"/>
      <c r="L560" s="373"/>
      <c r="M560" s="373"/>
      <c r="N560" s="373"/>
      <c r="O560" s="373"/>
      <c r="P560" s="373"/>
      <c r="Q560" s="373"/>
      <c r="R560" s="373"/>
      <c r="S560" s="373"/>
      <c r="T560" s="373"/>
      <c r="U560" s="373"/>
      <c r="V560" s="373"/>
      <c r="W560" s="373"/>
      <c r="X560" s="373"/>
      <c r="Y560" s="373"/>
      <c r="Z560" s="373"/>
      <c r="AA560" s="373"/>
      <c r="AB560" s="373"/>
      <c r="AC560" s="373"/>
      <c r="AD560" s="373"/>
      <c r="AE560" s="373"/>
      <c r="AF560" s="373"/>
      <c r="AG560" s="373"/>
      <c r="AH560" s="373"/>
      <c r="AI560" s="373"/>
      <c r="AJ560" s="373"/>
      <c r="AK560" s="373"/>
      <c r="AL560" s="373"/>
      <c r="AM560" s="373"/>
    </row>
    <row r="561" spans="1:39" ht="18.899999999999999" customHeight="1">
      <c r="A561" s="374"/>
      <c r="B561" s="373"/>
      <c r="C561" s="373"/>
      <c r="D561" s="373"/>
      <c r="E561" s="373"/>
      <c r="F561" s="373"/>
      <c r="G561" s="373"/>
      <c r="H561" s="373"/>
      <c r="I561" s="373"/>
      <c r="J561" s="373"/>
      <c r="K561" s="373"/>
      <c r="L561" s="373"/>
      <c r="M561" s="373"/>
      <c r="N561" s="373"/>
      <c r="O561" s="373"/>
      <c r="P561" s="373"/>
      <c r="Q561" s="373"/>
      <c r="R561" s="373"/>
      <c r="S561" s="373"/>
      <c r="T561" s="373"/>
      <c r="U561" s="373"/>
      <c r="V561" s="373"/>
      <c r="W561" s="373"/>
      <c r="X561" s="373"/>
      <c r="Y561" s="373"/>
      <c r="Z561" s="373"/>
      <c r="AA561" s="373"/>
      <c r="AB561" s="373"/>
      <c r="AC561" s="373"/>
      <c r="AD561" s="373"/>
      <c r="AE561" s="373"/>
      <c r="AF561" s="373"/>
      <c r="AG561" s="373"/>
      <c r="AH561" s="373"/>
      <c r="AI561" s="373"/>
      <c r="AJ561" s="373"/>
      <c r="AK561" s="373"/>
      <c r="AL561" s="373"/>
      <c r="AM561" s="373"/>
    </row>
    <row r="562" spans="1:39" ht="18.899999999999999" customHeight="1">
      <c r="A562" s="374"/>
      <c r="B562" s="373"/>
      <c r="C562" s="373"/>
      <c r="D562" s="373"/>
      <c r="E562" s="373"/>
      <c r="F562" s="373"/>
      <c r="G562" s="373"/>
      <c r="H562" s="373"/>
      <c r="I562" s="373"/>
      <c r="J562" s="373"/>
      <c r="K562" s="373"/>
      <c r="L562" s="373"/>
      <c r="M562" s="373"/>
      <c r="N562" s="373"/>
      <c r="O562" s="373"/>
      <c r="P562" s="373"/>
      <c r="Q562" s="373"/>
      <c r="R562" s="373"/>
      <c r="S562" s="373"/>
      <c r="T562" s="373"/>
      <c r="U562" s="373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</row>
    <row r="563" spans="1:39" ht="18.899999999999999" customHeight="1">
      <c r="A563" s="374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373"/>
      <c r="O563" s="373"/>
      <c r="P563" s="373"/>
      <c r="Q563" s="373"/>
      <c r="R563" s="373"/>
      <c r="S563" s="373"/>
      <c r="T563" s="373"/>
      <c r="U563" s="373"/>
      <c r="V563" s="373"/>
      <c r="W563" s="373"/>
      <c r="X563" s="373"/>
      <c r="Y563" s="373"/>
      <c r="Z563" s="373"/>
      <c r="AA563" s="373"/>
      <c r="AB563" s="373"/>
      <c r="AC563" s="373"/>
      <c r="AD563" s="373"/>
      <c r="AE563" s="373"/>
      <c r="AF563" s="373"/>
      <c r="AG563" s="373"/>
      <c r="AH563" s="373"/>
      <c r="AI563" s="373"/>
      <c r="AJ563" s="373"/>
      <c r="AK563" s="373"/>
      <c r="AL563" s="373"/>
      <c r="AM563" s="373"/>
    </row>
    <row r="564" spans="1:39" ht="18.899999999999999" customHeight="1">
      <c r="A564" s="374"/>
      <c r="B564" s="373"/>
      <c r="C564" s="373"/>
      <c r="D564" s="373"/>
      <c r="E564" s="373"/>
      <c r="F564" s="373"/>
      <c r="G564" s="373"/>
      <c r="H564" s="373"/>
      <c r="I564" s="373"/>
      <c r="J564" s="373"/>
      <c r="K564" s="373"/>
      <c r="L564" s="373"/>
      <c r="M564" s="373"/>
      <c r="N564" s="373"/>
      <c r="O564" s="373"/>
      <c r="P564" s="373"/>
      <c r="Q564" s="373"/>
      <c r="R564" s="373"/>
      <c r="S564" s="373"/>
      <c r="T564" s="373"/>
      <c r="U564" s="373"/>
      <c r="V564" s="373"/>
      <c r="W564" s="373"/>
      <c r="X564" s="373"/>
      <c r="Y564" s="373"/>
      <c r="Z564" s="373"/>
      <c r="AA564" s="373"/>
      <c r="AB564" s="373"/>
      <c r="AC564" s="373"/>
      <c r="AD564" s="373"/>
      <c r="AE564" s="373"/>
      <c r="AF564" s="373"/>
      <c r="AG564" s="373"/>
      <c r="AH564" s="373"/>
      <c r="AI564" s="373"/>
      <c r="AJ564" s="373"/>
      <c r="AK564" s="373"/>
      <c r="AL564" s="373"/>
      <c r="AM564" s="373"/>
    </row>
    <row r="565" spans="1:39" ht="18.899999999999999" customHeight="1">
      <c r="A565" s="374"/>
      <c r="B565" s="373"/>
      <c r="C565" s="373"/>
      <c r="D565" s="373"/>
      <c r="E565" s="373"/>
      <c r="F565" s="373"/>
      <c r="G565" s="373"/>
      <c r="H565" s="373"/>
      <c r="I565" s="373"/>
      <c r="J565" s="373"/>
      <c r="K565" s="373"/>
      <c r="L565" s="373"/>
      <c r="M565" s="373"/>
      <c r="N565" s="373"/>
      <c r="O565" s="373"/>
      <c r="P565" s="373"/>
      <c r="Q565" s="373"/>
      <c r="R565" s="373"/>
      <c r="S565" s="373"/>
      <c r="T565" s="373"/>
      <c r="U565" s="373"/>
      <c r="V565" s="373"/>
      <c r="W565" s="373"/>
      <c r="X565" s="373"/>
      <c r="Y565" s="373"/>
      <c r="Z565" s="373"/>
      <c r="AA565" s="373"/>
      <c r="AB565" s="373"/>
      <c r="AC565" s="373"/>
      <c r="AD565" s="373"/>
      <c r="AE565" s="373"/>
      <c r="AF565" s="373"/>
      <c r="AG565" s="373"/>
      <c r="AH565" s="373"/>
      <c r="AI565" s="373"/>
      <c r="AJ565" s="373"/>
      <c r="AK565" s="373"/>
      <c r="AL565" s="373"/>
      <c r="AM565" s="373"/>
    </row>
    <row r="566" spans="1:39" ht="18.899999999999999" customHeight="1">
      <c r="A566" s="374"/>
      <c r="B566" s="373"/>
      <c r="C566" s="373"/>
      <c r="D566" s="373"/>
      <c r="E566" s="373"/>
      <c r="F566" s="373"/>
      <c r="G566" s="373"/>
      <c r="H566" s="373"/>
      <c r="I566" s="373"/>
      <c r="J566" s="373"/>
      <c r="K566" s="373"/>
      <c r="L566" s="373"/>
      <c r="M566" s="373"/>
      <c r="N566" s="373"/>
      <c r="O566" s="373"/>
      <c r="P566" s="373"/>
      <c r="Q566" s="373"/>
      <c r="R566" s="373"/>
      <c r="S566" s="373"/>
      <c r="T566" s="373"/>
      <c r="U566" s="373"/>
      <c r="V566" s="373"/>
      <c r="W566" s="373"/>
      <c r="X566" s="373"/>
      <c r="Y566" s="373"/>
      <c r="Z566" s="373"/>
      <c r="AA566" s="373"/>
      <c r="AB566" s="373"/>
      <c r="AC566" s="373"/>
      <c r="AD566" s="373"/>
      <c r="AE566" s="373"/>
      <c r="AF566" s="373"/>
      <c r="AG566" s="373"/>
      <c r="AH566" s="373"/>
      <c r="AI566" s="373"/>
      <c r="AJ566" s="373"/>
      <c r="AK566" s="373"/>
      <c r="AL566" s="373"/>
      <c r="AM566" s="373"/>
    </row>
    <row r="567" spans="1:39" ht="18.899999999999999" customHeight="1">
      <c r="A567" s="374"/>
      <c r="B567" s="373"/>
      <c r="C567" s="373"/>
      <c r="D567" s="373"/>
      <c r="E567" s="373"/>
      <c r="F567" s="373"/>
      <c r="G567" s="373"/>
      <c r="H567" s="373"/>
      <c r="I567" s="373"/>
      <c r="J567" s="373"/>
      <c r="K567" s="373"/>
      <c r="L567" s="373"/>
      <c r="M567" s="373"/>
      <c r="N567" s="373"/>
      <c r="O567" s="373"/>
      <c r="P567" s="373"/>
      <c r="Q567" s="373"/>
      <c r="R567" s="373"/>
      <c r="S567" s="373"/>
      <c r="T567" s="373"/>
      <c r="U567" s="373"/>
      <c r="V567" s="373"/>
      <c r="W567" s="373"/>
      <c r="X567" s="373"/>
      <c r="Y567" s="373"/>
      <c r="Z567" s="373"/>
      <c r="AA567" s="373"/>
      <c r="AB567" s="373"/>
      <c r="AC567" s="373"/>
      <c r="AD567" s="373"/>
      <c r="AE567" s="373"/>
      <c r="AF567" s="373"/>
      <c r="AG567" s="373"/>
      <c r="AH567" s="373"/>
      <c r="AI567" s="373"/>
      <c r="AJ567" s="373"/>
      <c r="AK567" s="373"/>
      <c r="AL567" s="373"/>
      <c r="AM567" s="373"/>
    </row>
    <row r="568" spans="1:39" ht="18.899999999999999" customHeight="1">
      <c r="A568" s="374"/>
      <c r="B568" s="373"/>
      <c r="C568" s="373"/>
      <c r="D568" s="373"/>
      <c r="E568" s="373"/>
      <c r="F568" s="373"/>
      <c r="G568" s="373"/>
      <c r="H568" s="373"/>
      <c r="I568" s="373"/>
      <c r="J568" s="373"/>
      <c r="K568" s="373"/>
      <c r="L568" s="373"/>
      <c r="M568" s="373"/>
      <c r="N568" s="373"/>
      <c r="O568" s="373"/>
      <c r="P568" s="373"/>
      <c r="Q568" s="373"/>
      <c r="R568" s="373"/>
      <c r="S568" s="373"/>
      <c r="T568" s="373"/>
      <c r="U568" s="373"/>
      <c r="V568" s="373"/>
      <c r="W568" s="373"/>
      <c r="X568" s="373"/>
      <c r="Y568" s="373"/>
      <c r="Z568" s="373"/>
      <c r="AA568" s="373"/>
      <c r="AB568" s="373"/>
      <c r="AC568" s="373"/>
      <c r="AD568" s="373"/>
      <c r="AE568" s="373"/>
      <c r="AF568" s="373"/>
      <c r="AG568" s="373"/>
      <c r="AH568" s="373"/>
      <c r="AI568" s="373"/>
      <c r="AJ568" s="373"/>
      <c r="AK568" s="373"/>
      <c r="AL568" s="373"/>
      <c r="AM568" s="373"/>
    </row>
    <row r="569" spans="1:39" ht="18.899999999999999" customHeight="1">
      <c r="A569" s="374"/>
      <c r="B569" s="373"/>
      <c r="C569" s="373"/>
      <c r="D569" s="373"/>
      <c r="E569" s="373"/>
      <c r="F569" s="373"/>
      <c r="G569" s="373"/>
      <c r="H569" s="373"/>
      <c r="I569" s="373"/>
      <c r="J569" s="373"/>
      <c r="K569" s="373"/>
      <c r="L569" s="373"/>
      <c r="M569" s="373"/>
      <c r="N569" s="373"/>
      <c r="O569" s="373"/>
      <c r="P569" s="373"/>
      <c r="Q569" s="373"/>
      <c r="R569" s="373"/>
      <c r="S569" s="373"/>
      <c r="T569" s="373"/>
      <c r="U569" s="373"/>
      <c r="V569" s="373"/>
      <c r="W569" s="373"/>
      <c r="X569" s="373"/>
      <c r="Y569" s="373"/>
      <c r="Z569" s="373"/>
      <c r="AA569" s="373"/>
      <c r="AB569" s="373"/>
      <c r="AC569" s="373"/>
      <c r="AD569" s="373"/>
      <c r="AE569" s="373"/>
      <c r="AF569" s="373"/>
      <c r="AG569" s="373"/>
      <c r="AH569" s="373"/>
      <c r="AI569" s="373"/>
      <c r="AJ569" s="373"/>
      <c r="AK569" s="373"/>
      <c r="AL569" s="373"/>
      <c r="AM569" s="373"/>
    </row>
    <row r="570" spans="1:39" ht="18.899999999999999" customHeight="1">
      <c r="A570" s="374"/>
      <c r="B570" s="373"/>
      <c r="C570" s="373"/>
      <c r="D570" s="373"/>
      <c r="E570" s="373"/>
      <c r="F570" s="373"/>
      <c r="G570" s="373"/>
      <c r="H570" s="373"/>
      <c r="I570" s="373"/>
      <c r="J570" s="373"/>
      <c r="K570" s="373"/>
      <c r="L570" s="373"/>
      <c r="M570" s="373"/>
      <c r="N570" s="373"/>
      <c r="O570" s="373"/>
      <c r="P570" s="373"/>
      <c r="Q570" s="373"/>
      <c r="R570" s="373"/>
      <c r="S570" s="373"/>
      <c r="T570" s="373"/>
      <c r="U570" s="373"/>
      <c r="V570" s="373"/>
      <c r="W570" s="373"/>
      <c r="X570" s="373"/>
      <c r="Y570" s="373"/>
      <c r="Z570" s="373"/>
      <c r="AA570" s="373"/>
      <c r="AB570" s="373"/>
      <c r="AC570" s="373"/>
      <c r="AD570" s="373"/>
      <c r="AE570" s="373"/>
      <c r="AF570" s="373"/>
      <c r="AG570" s="373"/>
      <c r="AH570" s="373"/>
      <c r="AI570" s="373"/>
      <c r="AJ570" s="373"/>
      <c r="AK570" s="373"/>
      <c r="AL570" s="373"/>
      <c r="AM570" s="373"/>
    </row>
    <row r="571" spans="1:39" ht="18.899999999999999" customHeight="1">
      <c r="A571" s="374"/>
      <c r="B571" s="373"/>
      <c r="C571" s="373"/>
      <c r="D571" s="373"/>
      <c r="E571" s="373"/>
      <c r="F571" s="373"/>
      <c r="G571" s="373"/>
      <c r="H571" s="373"/>
      <c r="I571" s="373"/>
      <c r="J571" s="373"/>
      <c r="K571" s="373"/>
      <c r="L571" s="373"/>
      <c r="M571" s="373"/>
      <c r="N571" s="373"/>
      <c r="O571" s="373"/>
      <c r="P571" s="373"/>
      <c r="Q571" s="373"/>
      <c r="R571" s="373"/>
      <c r="S571" s="373"/>
      <c r="T571" s="373"/>
      <c r="U571" s="373"/>
      <c r="V571" s="373"/>
      <c r="W571" s="373"/>
      <c r="X571" s="373"/>
      <c r="Y571" s="373"/>
      <c r="Z571" s="373"/>
      <c r="AA571" s="373"/>
      <c r="AB571" s="373"/>
      <c r="AC571" s="373"/>
      <c r="AD571" s="373"/>
      <c r="AE571" s="373"/>
      <c r="AF571" s="373"/>
      <c r="AG571" s="373"/>
      <c r="AH571" s="373"/>
      <c r="AI571" s="373"/>
      <c r="AJ571" s="373"/>
      <c r="AK571" s="373"/>
      <c r="AL571" s="373"/>
      <c r="AM571" s="373"/>
    </row>
    <row r="572" spans="1:39" ht="18.899999999999999" customHeight="1">
      <c r="A572" s="374"/>
      <c r="B572" s="373"/>
      <c r="C572" s="373"/>
      <c r="D572" s="373"/>
      <c r="E572" s="373"/>
      <c r="F572" s="373"/>
      <c r="G572" s="373"/>
      <c r="H572" s="373"/>
      <c r="I572" s="373"/>
      <c r="J572" s="373"/>
      <c r="K572" s="373"/>
      <c r="L572" s="373"/>
      <c r="M572" s="373"/>
      <c r="N572" s="373"/>
      <c r="O572" s="373"/>
      <c r="P572" s="373"/>
      <c r="Q572" s="373"/>
      <c r="R572" s="373"/>
      <c r="S572" s="373"/>
      <c r="T572" s="373"/>
      <c r="U572" s="373"/>
      <c r="V572" s="373"/>
      <c r="W572" s="373"/>
      <c r="X572" s="373"/>
      <c r="Y572" s="373"/>
      <c r="Z572" s="373"/>
      <c r="AA572" s="373"/>
      <c r="AB572" s="373"/>
      <c r="AC572" s="373"/>
      <c r="AD572" s="373"/>
      <c r="AE572" s="373"/>
      <c r="AF572" s="373"/>
      <c r="AG572" s="373"/>
      <c r="AH572" s="373"/>
      <c r="AI572" s="373"/>
      <c r="AJ572" s="373"/>
      <c r="AK572" s="373"/>
      <c r="AL572" s="373"/>
      <c r="AM572" s="373"/>
    </row>
    <row r="573" spans="1:39" ht="18.899999999999999" customHeight="1">
      <c r="A573" s="374"/>
      <c r="B573" s="373"/>
      <c r="C573" s="373"/>
      <c r="D573" s="373"/>
      <c r="E573" s="373"/>
      <c r="F573" s="373"/>
      <c r="G573" s="373"/>
      <c r="H573" s="373"/>
      <c r="I573" s="373"/>
      <c r="J573" s="373"/>
      <c r="K573" s="373"/>
      <c r="L573" s="373"/>
      <c r="M573" s="373"/>
      <c r="N573" s="373"/>
      <c r="O573" s="373"/>
      <c r="P573" s="373"/>
      <c r="Q573" s="373"/>
      <c r="R573" s="373"/>
      <c r="S573" s="373"/>
      <c r="T573" s="373"/>
      <c r="U573" s="373"/>
      <c r="V573" s="373"/>
      <c r="W573" s="373"/>
      <c r="X573" s="373"/>
      <c r="Y573" s="373"/>
      <c r="Z573" s="373"/>
      <c r="AA573" s="373"/>
      <c r="AB573" s="373"/>
      <c r="AC573" s="373"/>
      <c r="AD573" s="373"/>
      <c r="AE573" s="373"/>
      <c r="AF573" s="373"/>
      <c r="AG573" s="373"/>
      <c r="AH573" s="373"/>
      <c r="AI573" s="373"/>
      <c r="AJ573" s="373"/>
      <c r="AK573" s="373"/>
      <c r="AL573" s="373"/>
      <c r="AM573" s="373"/>
    </row>
    <row r="574" spans="1:39" ht="18.899999999999999" customHeight="1">
      <c r="A574" s="374"/>
      <c r="B574" s="373"/>
      <c r="C574" s="373"/>
      <c r="D574" s="373"/>
      <c r="E574" s="373"/>
      <c r="F574" s="373"/>
      <c r="G574" s="373"/>
      <c r="H574" s="373"/>
      <c r="I574" s="373"/>
      <c r="J574" s="373"/>
      <c r="K574" s="373"/>
      <c r="L574" s="373"/>
      <c r="M574" s="373"/>
      <c r="N574" s="373"/>
      <c r="O574" s="373"/>
      <c r="P574" s="373"/>
      <c r="Q574" s="373"/>
      <c r="R574" s="373"/>
      <c r="S574" s="373"/>
      <c r="T574" s="373"/>
      <c r="U574" s="373"/>
      <c r="V574" s="373"/>
      <c r="W574" s="373"/>
      <c r="X574" s="373"/>
      <c r="Y574" s="373"/>
      <c r="Z574" s="373"/>
      <c r="AA574" s="373"/>
      <c r="AB574" s="373"/>
      <c r="AC574" s="373"/>
      <c r="AD574" s="373"/>
      <c r="AE574" s="373"/>
      <c r="AF574" s="373"/>
      <c r="AG574" s="373"/>
      <c r="AH574" s="373"/>
      <c r="AI574" s="373"/>
      <c r="AJ574" s="373"/>
      <c r="AK574" s="373"/>
      <c r="AL574" s="373"/>
      <c r="AM574" s="373"/>
    </row>
    <row r="575" spans="1:39" ht="18.899999999999999" customHeight="1">
      <c r="A575" s="374"/>
      <c r="B575" s="373"/>
      <c r="C575" s="373"/>
      <c r="D575" s="373"/>
      <c r="E575" s="373"/>
      <c r="F575" s="373"/>
      <c r="G575" s="373"/>
      <c r="H575" s="373"/>
      <c r="I575" s="373"/>
      <c r="J575" s="373"/>
      <c r="K575" s="373"/>
      <c r="L575" s="373"/>
      <c r="M575" s="373"/>
      <c r="N575" s="373"/>
      <c r="O575" s="373"/>
      <c r="P575" s="373"/>
      <c r="Q575" s="373"/>
      <c r="R575" s="373"/>
      <c r="S575" s="373"/>
      <c r="T575" s="373"/>
      <c r="U575" s="373"/>
      <c r="V575" s="373"/>
      <c r="W575" s="373"/>
      <c r="X575" s="373"/>
      <c r="Y575" s="373"/>
      <c r="Z575" s="373"/>
      <c r="AA575" s="373"/>
      <c r="AB575" s="373"/>
      <c r="AC575" s="373"/>
      <c r="AD575" s="373"/>
      <c r="AE575" s="373"/>
      <c r="AF575" s="373"/>
      <c r="AG575" s="373"/>
      <c r="AH575" s="373"/>
      <c r="AI575" s="373"/>
      <c r="AJ575" s="373"/>
      <c r="AK575" s="373"/>
      <c r="AL575" s="373"/>
      <c r="AM575" s="373"/>
    </row>
    <row r="576" spans="1:39" ht="18.899999999999999" customHeight="1">
      <c r="A576" s="374"/>
      <c r="B576" s="373"/>
      <c r="C576" s="373"/>
      <c r="D576" s="373"/>
      <c r="E576" s="373"/>
      <c r="F576" s="373"/>
      <c r="G576" s="373"/>
      <c r="H576" s="373"/>
      <c r="I576" s="373"/>
      <c r="J576" s="373"/>
      <c r="K576" s="373"/>
      <c r="L576" s="373"/>
      <c r="M576" s="373"/>
      <c r="N576" s="373"/>
      <c r="O576" s="373"/>
      <c r="P576" s="373"/>
      <c r="Q576" s="373"/>
      <c r="R576" s="373"/>
      <c r="S576" s="373"/>
      <c r="T576" s="373"/>
      <c r="U576" s="373"/>
      <c r="V576" s="373"/>
      <c r="W576" s="373"/>
      <c r="X576" s="373"/>
      <c r="Y576" s="373"/>
      <c r="Z576" s="373"/>
      <c r="AA576" s="373"/>
      <c r="AB576" s="373"/>
      <c r="AC576" s="373"/>
      <c r="AD576" s="373"/>
      <c r="AE576" s="373"/>
      <c r="AF576" s="373"/>
      <c r="AG576" s="373"/>
      <c r="AH576" s="373"/>
      <c r="AI576" s="373"/>
      <c r="AJ576" s="373"/>
      <c r="AK576" s="373"/>
      <c r="AL576" s="373"/>
      <c r="AM576" s="373"/>
    </row>
    <row r="577" spans="1:39" ht="18.899999999999999" customHeight="1">
      <c r="A577" s="374"/>
      <c r="B577" s="373"/>
      <c r="C577" s="373"/>
      <c r="D577" s="373"/>
      <c r="E577" s="373"/>
      <c r="F577" s="373"/>
      <c r="G577" s="373"/>
      <c r="H577" s="373"/>
      <c r="I577" s="373"/>
      <c r="J577" s="373"/>
      <c r="K577" s="373"/>
      <c r="L577" s="373"/>
      <c r="M577" s="373"/>
      <c r="N577" s="373"/>
      <c r="O577" s="373"/>
      <c r="P577" s="373"/>
      <c r="Q577" s="373"/>
      <c r="R577" s="373"/>
      <c r="S577" s="373"/>
      <c r="T577" s="373"/>
      <c r="U577" s="373"/>
      <c r="V577" s="373"/>
      <c r="W577" s="373"/>
      <c r="X577" s="373"/>
      <c r="Y577" s="373"/>
      <c r="Z577" s="373"/>
      <c r="AA577" s="373"/>
      <c r="AB577" s="373"/>
      <c r="AC577" s="373"/>
      <c r="AD577" s="373"/>
      <c r="AE577" s="373"/>
      <c r="AF577" s="373"/>
      <c r="AG577" s="373"/>
      <c r="AH577" s="373"/>
      <c r="AI577" s="373"/>
      <c r="AJ577" s="373"/>
      <c r="AK577" s="373"/>
      <c r="AL577" s="373"/>
      <c r="AM577" s="373"/>
    </row>
    <row r="578" spans="1:39" ht="18.899999999999999" customHeight="1">
      <c r="A578" s="374"/>
      <c r="B578" s="373"/>
      <c r="C578" s="373"/>
      <c r="D578" s="373"/>
      <c r="E578" s="373"/>
      <c r="F578" s="373"/>
      <c r="G578" s="373"/>
      <c r="H578" s="373"/>
      <c r="I578" s="373"/>
      <c r="J578" s="373"/>
      <c r="K578" s="373"/>
      <c r="L578" s="373"/>
      <c r="M578" s="373"/>
      <c r="N578" s="373"/>
      <c r="O578" s="373"/>
      <c r="P578" s="373"/>
      <c r="Q578" s="373"/>
      <c r="R578" s="373"/>
      <c r="S578" s="373"/>
      <c r="T578" s="373"/>
      <c r="U578" s="373"/>
      <c r="V578" s="373"/>
      <c r="W578" s="373"/>
      <c r="X578" s="373"/>
      <c r="Y578" s="373"/>
      <c r="Z578" s="373"/>
      <c r="AA578" s="373"/>
      <c r="AB578" s="373"/>
      <c r="AC578" s="373"/>
      <c r="AD578" s="373"/>
      <c r="AE578" s="373"/>
      <c r="AF578" s="373"/>
      <c r="AG578" s="373"/>
      <c r="AH578" s="373"/>
      <c r="AI578" s="373"/>
      <c r="AJ578" s="373"/>
      <c r="AK578" s="373"/>
      <c r="AL578" s="373"/>
      <c r="AM578" s="373"/>
    </row>
    <row r="579" spans="1:39" ht="18.899999999999999" customHeight="1">
      <c r="A579" s="374"/>
      <c r="B579" s="373"/>
      <c r="C579" s="373"/>
      <c r="D579" s="373"/>
      <c r="E579" s="373"/>
      <c r="F579" s="373"/>
      <c r="G579" s="373"/>
      <c r="H579" s="373"/>
      <c r="I579" s="373"/>
      <c r="J579" s="373"/>
      <c r="K579" s="373"/>
      <c r="L579" s="373"/>
      <c r="M579" s="373"/>
      <c r="N579" s="373"/>
      <c r="O579" s="373"/>
      <c r="P579" s="373"/>
      <c r="Q579" s="373"/>
      <c r="R579" s="373"/>
      <c r="S579" s="373"/>
      <c r="T579" s="373"/>
      <c r="U579" s="373"/>
      <c r="V579" s="373"/>
      <c r="W579" s="373"/>
      <c r="X579" s="373"/>
      <c r="Y579" s="373"/>
      <c r="Z579" s="373"/>
      <c r="AA579" s="373"/>
      <c r="AB579" s="373"/>
      <c r="AC579" s="373"/>
      <c r="AD579" s="373"/>
      <c r="AE579" s="373"/>
      <c r="AF579" s="373"/>
      <c r="AG579" s="373"/>
      <c r="AH579" s="373"/>
      <c r="AI579" s="373"/>
      <c r="AJ579" s="373"/>
      <c r="AK579" s="373"/>
      <c r="AL579" s="373"/>
      <c r="AM579" s="373"/>
    </row>
    <row r="580" spans="1:39" ht="18.899999999999999" customHeight="1">
      <c r="A580" s="374"/>
      <c r="B580" s="373"/>
      <c r="C580" s="373"/>
      <c r="D580" s="373"/>
      <c r="E580" s="373"/>
      <c r="F580" s="373"/>
      <c r="G580" s="373"/>
      <c r="H580" s="373"/>
      <c r="I580" s="373"/>
      <c r="J580" s="373"/>
      <c r="K580" s="373"/>
      <c r="L580" s="373"/>
      <c r="M580" s="373"/>
      <c r="N580" s="373"/>
      <c r="O580" s="373"/>
      <c r="P580" s="373"/>
      <c r="Q580" s="373"/>
      <c r="R580" s="373"/>
      <c r="S580" s="373"/>
      <c r="T580" s="373"/>
      <c r="U580" s="373"/>
      <c r="V580" s="373"/>
      <c r="W580" s="373"/>
      <c r="X580" s="373"/>
      <c r="Y580" s="373"/>
      <c r="Z580" s="373"/>
      <c r="AA580" s="373"/>
      <c r="AB580" s="373"/>
      <c r="AC580" s="373"/>
      <c r="AD580" s="373"/>
      <c r="AE580" s="373"/>
      <c r="AF580" s="373"/>
      <c r="AG580" s="373"/>
      <c r="AH580" s="373"/>
      <c r="AI580" s="373"/>
      <c r="AJ580" s="373"/>
      <c r="AK580" s="373"/>
      <c r="AL580" s="373"/>
      <c r="AM580" s="373"/>
    </row>
    <row r="581" spans="1:39" ht="18.899999999999999" customHeight="1">
      <c r="A581" s="374"/>
      <c r="B581" s="373"/>
      <c r="C581" s="373"/>
      <c r="D581" s="373"/>
      <c r="E581" s="373"/>
      <c r="F581" s="373"/>
      <c r="G581" s="373"/>
      <c r="H581" s="373"/>
      <c r="I581" s="373"/>
      <c r="J581" s="373"/>
      <c r="K581" s="373"/>
      <c r="L581" s="373"/>
      <c r="M581" s="373"/>
      <c r="N581" s="373"/>
      <c r="O581" s="373"/>
      <c r="P581" s="373"/>
      <c r="Q581" s="373"/>
      <c r="R581" s="373"/>
      <c r="S581" s="373"/>
      <c r="T581" s="373"/>
      <c r="U581" s="373"/>
      <c r="V581" s="373"/>
      <c r="W581" s="373"/>
      <c r="X581" s="373"/>
      <c r="Y581" s="373"/>
      <c r="Z581" s="373"/>
      <c r="AA581" s="373"/>
      <c r="AB581" s="373"/>
      <c r="AC581" s="373"/>
      <c r="AD581" s="373"/>
      <c r="AE581" s="373"/>
      <c r="AF581" s="373"/>
      <c r="AG581" s="373"/>
      <c r="AH581" s="373"/>
      <c r="AI581" s="373"/>
      <c r="AJ581" s="373"/>
      <c r="AK581" s="373"/>
      <c r="AL581" s="373"/>
      <c r="AM581" s="373"/>
    </row>
    <row r="582" spans="1:39" ht="18.899999999999999" customHeight="1">
      <c r="A582" s="374"/>
      <c r="B582" s="373"/>
      <c r="C582" s="373"/>
      <c r="D582" s="373"/>
      <c r="E582" s="373"/>
      <c r="F582" s="373"/>
      <c r="G582" s="373"/>
      <c r="H582" s="373"/>
      <c r="I582" s="373"/>
      <c r="J582" s="373"/>
      <c r="K582" s="373"/>
      <c r="L582" s="373"/>
      <c r="M582" s="373"/>
      <c r="N582" s="373"/>
      <c r="O582" s="373"/>
      <c r="P582" s="373"/>
      <c r="Q582" s="373"/>
      <c r="R582" s="373"/>
      <c r="S582" s="373"/>
      <c r="T582" s="373"/>
      <c r="U582" s="373"/>
      <c r="V582" s="373"/>
      <c r="W582" s="373"/>
      <c r="X582" s="373"/>
      <c r="Y582" s="373"/>
      <c r="Z582" s="373"/>
      <c r="AA582" s="373"/>
      <c r="AB582" s="373"/>
      <c r="AC582" s="373"/>
      <c r="AD582" s="373"/>
      <c r="AE582" s="373"/>
      <c r="AF582" s="373"/>
      <c r="AG582" s="373"/>
      <c r="AH582" s="373"/>
      <c r="AI582" s="373"/>
      <c r="AJ582" s="373"/>
      <c r="AK582" s="373"/>
      <c r="AL582" s="373"/>
      <c r="AM582" s="373"/>
    </row>
    <row r="583" spans="1:39" ht="18.899999999999999" customHeight="1">
      <c r="A583" s="374"/>
      <c r="B583" s="373"/>
      <c r="C583" s="373"/>
      <c r="D583" s="373"/>
      <c r="E583" s="373"/>
      <c r="F583" s="373"/>
      <c r="G583" s="373"/>
      <c r="H583" s="373"/>
      <c r="I583" s="373"/>
      <c r="J583" s="373"/>
      <c r="K583" s="373"/>
      <c r="L583" s="373"/>
      <c r="M583" s="373"/>
      <c r="N583" s="373"/>
      <c r="O583" s="373"/>
      <c r="P583" s="373"/>
      <c r="Q583" s="373"/>
      <c r="R583" s="373"/>
      <c r="S583" s="373"/>
      <c r="T583" s="373"/>
      <c r="U583" s="373"/>
      <c r="V583" s="373"/>
      <c r="W583" s="373"/>
      <c r="X583" s="373"/>
      <c r="Y583" s="373"/>
      <c r="Z583" s="373"/>
      <c r="AA583" s="373"/>
      <c r="AB583" s="373"/>
      <c r="AC583" s="373"/>
      <c r="AD583" s="373"/>
      <c r="AE583" s="373"/>
      <c r="AF583" s="373"/>
      <c r="AG583" s="373"/>
      <c r="AH583" s="373"/>
      <c r="AI583" s="373"/>
      <c r="AJ583" s="373"/>
      <c r="AK583" s="373"/>
      <c r="AL583" s="373"/>
      <c r="AM583" s="373"/>
    </row>
    <row r="584" spans="1:39" ht="18.899999999999999" customHeight="1">
      <c r="A584" s="374"/>
      <c r="B584" s="373"/>
      <c r="C584" s="373"/>
      <c r="D584" s="373"/>
      <c r="E584" s="373"/>
      <c r="F584" s="373"/>
      <c r="G584" s="373"/>
      <c r="H584" s="373"/>
      <c r="I584" s="373"/>
      <c r="J584" s="373"/>
      <c r="K584" s="373"/>
      <c r="L584" s="373"/>
      <c r="M584" s="373"/>
      <c r="N584" s="373"/>
      <c r="O584" s="373"/>
      <c r="P584" s="373"/>
      <c r="Q584" s="373"/>
      <c r="R584" s="373"/>
      <c r="S584" s="373"/>
      <c r="T584" s="373"/>
      <c r="U584" s="373"/>
      <c r="V584" s="373"/>
      <c r="W584" s="373"/>
      <c r="X584" s="373"/>
      <c r="Y584" s="373"/>
      <c r="Z584" s="373"/>
      <c r="AA584" s="373"/>
      <c r="AB584" s="373"/>
      <c r="AC584" s="373"/>
      <c r="AD584" s="373"/>
      <c r="AE584" s="373"/>
      <c r="AF584" s="373"/>
      <c r="AG584" s="373"/>
      <c r="AH584" s="373"/>
      <c r="AI584" s="373"/>
      <c r="AJ584" s="373"/>
      <c r="AK584" s="373"/>
      <c r="AL584" s="373"/>
      <c r="AM584" s="373"/>
    </row>
    <row r="585" spans="1:39" ht="18.899999999999999" customHeight="1">
      <c r="A585" s="374"/>
      <c r="B585" s="373"/>
      <c r="C585" s="373"/>
      <c r="D585" s="373"/>
      <c r="E585" s="373"/>
      <c r="F585" s="373"/>
      <c r="G585" s="373"/>
      <c r="H585" s="373"/>
      <c r="I585" s="373"/>
      <c r="J585" s="373"/>
      <c r="K585" s="373"/>
      <c r="L585" s="373"/>
      <c r="M585" s="373"/>
      <c r="N585" s="373"/>
      <c r="O585" s="373"/>
      <c r="P585" s="373"/>
      <c r="Q585" s="373"/>
      <c r="R585" s="373"/>
      <c r="S585" s="373"/>
      <c r="T585" s="373"/>
      <c r="U585" s="373"/>
      <c r="V585" s="373"/>
      <c r="W585" s="373"/>
      <c r="X585" s="373"/>
      <c r="Y585" s="373"/>
      <c r="Z585" s="373"/>
      <c r="AA585" s="373"/>
      <c r="AB585" s="373"/>
      <c r="AC585" s="373"/>
      <c r="AD585" s="373"/>
      <c r="AE585" s="373"/>
      <c r="AF585" s="373"/>
      <c r="AG585" s="373"/>
    </row>
    <row r="586" spans="1:39" ht="18.899999999999999" customHeight="1">
      <c r="A586" s="374"/>
      <c r="B586" s="373"/>
      <c r="C586" s="373"/>
      <c r="D586" s="373"/>
      <c r="E586" s="373"/>
      <c r="F586" s="373"/>
      <c r="G586" s="373"/>
      <c r="H586" s="373"/>
      <c r="I586" s="373"/>
      <c r="J586" s="373"/>
      <c r="K586" s="373"/>
      <c r="L586" s="373"/>
      <c r="M586" s="373"/>
      <c r="N586" s="373"/>
      <c r="O586" s="373"/>
      <c r="P586" s="373"/>
      <c r="Q586" s="373"/>
      <c r="R586" s="373"/>
      <c r="S586" s="373"/>
      <c r="T586" s="373"/>
      <c r="U586" s="373"/>
      <c r="V586" s="373"/>
      <c r="W586" s="373"/>
      <c r="X586" s="373"/>
      <c r="Y586" s="373"/>
      <c r="Z586" s="373"/>
      <c r="AA586" s="373"/>
      <c r="AB586" s="373"/>
      <c r="AC586" s="373"/>
      <c r="AD586" s="373"/>
      <c r="AE586" s="373"/>
      <c r="AF586" s="373"/>
      <c r="AG586" s="373"/>
    </row>
    <row r="587" spans="1:39" ht="18.899999999999999" customHeight="1">
      <c r="A587" s="374"/>
      <c r="B587" s="373"/>
      <c r="C587" s="373"/>
      <c r="D587" s="373"/>
      <c r="E587" s="373"/>
      <c r="F587" s="373"/>
      <c r="G587" s="373"/>
      <c r="H587" s="373"/>
      <c r="I587" s="373"/>
      <c r="J587" s="373"/>
      <c r="K587" s="373"/>
      <c r="L587" s="373"/>
      <c r="M587" s="373"/>
      <c r="N587" s="373"/>
      <c r="O587" s="373"/>
      <c r="P587" s="373"/>
      <c r="Q587" s="373"/>
      <c r="R587" s="373"/>
      <c r="S587" s="373"/>
      <c r="T587" s="373"/>
      <c r="U587" s="373"/>
      <c r="V587" s="373"/>
      <c r="W587" s="373"/>
      <c r="X587" s="373"/>
      <c r="Y587" s="373"/>
      <c r="Z587" s="373"/>
      <c r="AA587" s="373"/>
      <c r="AB587" s="373"/>
      <c r="AC587" s="373"/>
      <c r="AD587" s="373"/>
      <c r="AE587" s="373"/>
      <c r="AF587" s="373"/>
      <c r="AG587" s="373"/>
    </row>
    <row r="588" spans="1:39" ht="18.899999999999999" customHeight="1">
      <c r="A588" s="374"/>
      <c r="B588" s="373"/>
      <c r="C588" s="373"/>
      <c r="D588" s="373"/>
      <c r="E588" s="373"/>
      <c r="F588" s="373"/>
      <c r="G588" s="373"/>
      <c r="H588" s="373"/>
      <c r="I588" s="373"/>
      <c r="J588" s="373"/>
      <c r="K588" s="373"/>
      <c r="L588" s="373"/>
      <c r="M588" s="373"/>
      <c r="N588" s="373"/>
      <c r="O588" s="373"/>
      <c r="P588" s="373"/>
      <c r="Q588" s="373"/>
      <c r="R588" s="373"/>
      <c r="S588" s="373"/>
      <c r="T588" s="373"/>
      <c r="U588" s="373"/>
      <c r="V588" s="373"/>
      <c r="W588" s="373"/>
      <c r="X588" s="373"/>
      <c r="Y588" s="373"/>
      <c r="Z588" s="373"/>
      <c r="AA588" s="373"/>
      <c r="AB588" s="373"/>
      <c r="AC588" s="373"/>
      <c r="AD588" s="373"/>
      <c r="AE588" s="373"/>
      <c r="AF588" s="373"/>
      <c r="AG588" s="373"/>
    </row>
    <row r="589" spans="1:39" ht="18.899999999999999" customHeight="1">
      <c r="A589" s="374"/>
      <c r="B589" s="373"/>
      <c r="C589" s="373"/>
      <c r="D589" s="373"/>
      <c r="E589" s="373"/>
      <c r="F589" s="373"/>
      <c r="G589" s="373"/>
      <c r="H589" s="373"/>
      <c r="I589" s="373"/>
      <c r="J589" s="373"/>
      <c r="K589" s="373"/>
      <c r="L589" s="373"/>
      <c r="M589" s="373"/>
      <c r="N589" s="373"/>
      <c r="O589" s="373"/>
      <c r="P589" s="373"/>
      <c r="Q589" s="373"/>
      <c r="R589" s="373"/>
      <c r="S589" s="373"/>
      <c r="T589" s="373"/>
      <c r="U589" s="373"/>
      <c r="V589" s="373"/>
      <c r="W589" s="373"/>
      <c r="X589" s="373"/>
      <c r="Y589" s="373"/>
      <c r="Z589" s="373"/>
      <c r="AA589" s="373"/>
      <c r="AB589" s="373"/>
      <c r="AC589" s="373"/>
      <c r="AD589" s="373"/>
      <c r="AE589" s="373"/>
      <c r="AF589" s="373"/>
      <c r="AG589" s="373"/>
    </row>
    <row r="590" spans="1:39" ht="18.899999999999999" customHeight="1">
      <c r="A590" s="374"/>
      <c r="B590" s="373"/>
      <c r="C590" s="373"/>
      <c r="D590" s="373"/>
      <c r="E590" s="373"/>
      <c r="F590" s="373"/>
      <c r="G590" s="373"/>
      <c r="H590" s="373"/>
      <c r="I590" s="373"/>
      <c r="J590" s="373"/>
      <c r="K590" s="373"/>
      <c r="L590" s="373"/>
      <c r="M590" s="373"/>
      <c r="N590" s="373"/>
      <c r="O590" s="373"/>
      <c r="P590" s="373"/>
      <c r="Q590" s="373"/>
      <c r="R590" s="373"/>
      <c r="S590" s="373"/>
      <c r="T590" s="373"/>
      <c r="U590" s="373"/>
      <c r="V590" s="373"/>
      <c r="W590" s="373"/>
      <c r="X590" s="373"/>
      <c r="Y590" s="373"/>
      <c r="Z590" s="373"/>
      <c r="AA590" s="373"/>
      <c r="AB590" s="373"/>
      <c r="AC590" s="373"/>
      <c r="AD590" s="373"/>
      <c r="AE590" s="373"/>
      <c r="AF590" s="373"/>
      <c r="AG590" s="373"/>
    </row>
    <row r="591" spans="1:39" ht="18.899999999999999" customHeight="1">
      <c r="A591" s="374"/>
      <c r="B591" s="373"/>
      <c r="C591" s="373"/>
      <c r="D591" s="373"/>
      <c r="E591" s="373"/>
      <c r="F591" s="373"/>
      <c r="G591" s="373"/>
      <c r="H591" s="373"/>
      <c r="I591" s="373"/>
      <c r="J591" s="373"/>
      <c r="K591" s="373"/>
      <c r="L591" s="373"/>
      <c r="M591" s="373"/>
      <c r="N591" s="373"/>
      <c r="O591" s="373"/>
      <c r="P591" s="373"/>
      <c r="Q591" s="373"/>
      <c r="R591" s="373"/>
      <c r="S591" s="373"/>
      <c r="T591" s="373"/>
      <c r="U591" s="373"/>
      <c r="V591" s="373"/>
      <c r="W591" s="373"/>
      <c r="X591" s="373"/>
      <c r="Y591" s="373"/>
      <c r="Z591" s="373"/>
      <c r="AA591" s="373"/>
      <c r="AB591" s="373"/>
      <c r="AC591" s="373"/>
      <c r="AD591" s="373"/>
      <c r="AE591" s="373"/>
      <c r="AF591" s="373"/>
      <c r="AG591" s="373"/>
    </row>
    <row r="592" spans="1:39" ht="18.899999999999999" customHeight="1">
      <c r="A592" s="374"/>
      <c r="B592" s="373"/>
      <c r="C592" s="373"/>
      <c r="D592" s="373"/>
      <c r="E592" s="373"/>
      <c r="F592" s="373"/>
      <c r="G592" s="373"/>
      <c r="H592" s="373"/>
      <c r="I592" s="373"/>
      <c r="J592" s="373"/>
      <c r="K592" s="373"/>
      <c r="L592" s="373"/>
      <c r="M592" s="373"/>
      <c r="N592" s="373"/>
      <c r="O592" s="373"/>
      <c r="P592" s="373"/>
      <c r="Q592" s="373"/>
      <c r="R592" s="373"/>
      <c r="S592" s="373"/>
      <c r="T592" s="373"/>
      <c r="U592" s="373"/>
      <c r="V592" s="373"/>
      <c r="W592" s="373"/>
      <c r="X592" s="373"/>
      <c r="Y592" s="373"/>
      <c r="Z592" s="373"/>
      <c r="AA592" s="373"/>
      <c r="AB592" s="373"/>
      <c r="AC592" s="373"/>
      <c r="AD592" s="373"/>
      <c r="AE592" s="373"/>
      <c r="AF592" s="373"/>
      <c r="AG592" s="373"/>
    </row>
    <row r="593" spans="1:33" ht="18.899999999999999" customHeight="1">
      <c r="A593" s="374"/>
      <c r="B593" s="373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3"/>
      <c r="P593" s="373"/>
      <c r="Q593" s="373"/>
      <c r="R593" s="373"/>
      <c r="S593" s="373"/>
      <c r="T593" s="373"/>
      <c r="U593" s="373"/>
      <c r="V593" s="373"/>
      <c r="W593" s="373"/>
      <c r="X593" s="373"/>
      <c r="Y593" s="373"/>
      <c r="Z593" s="373"/>
      <c r="AA593" s="373"/>
      <c r="AB593" s="373"/>
      <c r="AC593" s="373"/>
      <c r="AD593" s="373"/>
      <c r="AE593" s="373"/>
      <c r="AF593" s="373"/>
      <c r="AG593" s="373"/>
    </row>
    <row r="594" spans="1:33" ht="18.899999999999999" customHeight="1">
      <c r="A594" s="374"/>
      <c r="B594" s="373"/>
      <c r="C594" s="373"/>
      <c r="D594" s="373"/>
      <c r="E594" s="373"/>
      <c r="F594" s="373"/>
      <c r="G594" s="373"/>
      <c r="H594" s="373"/>
      <c r="I594" s="373"/>
      <c r="J594" s="373"/>
      <c r="K594" s="373"/>
      <c r="L594" s="373"/>
      <c r="M594" s="373"/>
      <c r="N594" s="373"/>
      <c r="O594" s="373"/>
      <c r="P594" s="373"/>
      <c r="Q594" s="373"/>
      <c r="R594" s="373"/>
      <c r="S594" s="373"/>
      <c r="T594" s="373"/>
      <c r="U594" s="373"/>
      <c r="V594" s="373"/>
      <c r="W594" s="373"/>
      <c r="X594" s="373"/>
      <c r="Y594" s="373"/>
      <c r="Z594" s="373"/>
      <c r="AA594" s="373"/>
      <c r="AB594" s="373"/>
      <c r="AC594" s="373"/>
      <c r="AD594" s="373"/>
      <c r="AE594" s="373"/>
      <c r="AF594" s="373"/>
      <c r="AG594" s="373"/>
    </row>
    <row r="595" spans="1:33" ht="18.899999999999999" customHeight="1">
      <c r="A595" s="374"/>
      <c r="B595" s="373"/>
      <c r="C595" s="373"/>
      <c r="D595" s="373"/>
      <c r="E595" s="373"/>
      <c r="F595" s="373"/>
      <c r="G595" s="373"/>
      <c r="H595" s="373"/>
      <c r="I595" s="373"/>
      <c r="J595" s="373"/>
      <c r="K595" s="373"/>
      <c r="L595" s="373"/>
      <c r="M595" s="373"/>
      <c r="N595" s="373"/>
      <c r="O595" s="373"/>
      <c r="P595" s="373"/>
      <c r="Q595" s="373"/>
      <c r="R595" s="373"/>
      <c r="S595" s="373"/>
      <c r="T595" s="373"/>
      <c r="U595" s="373"/>
      <c r="V595" s="373"/>
      <c r="W595" s="373"/>
      <c r="X595" s="373"/>
      <c r="Y595" s="373"/>
      <c r="Z595" s="373"/>
      <c r="AA595" s="373"/>
      <c r="AB595" s="373"/>
      <c r="AC595" s="373"/>
      <c r="AD595" s="373"/>
      <c r="AE595" s="373"/>
      <c r="AF595" s="373"/>
      <c r="AG595" s="373"/>
    </row>
    <row r="596" spans="1:33" ht="18.899999999999999" customHeight="1">
      <c r="A596" s="374"/>
      <c r="B596" s="373"/>
      <c r="C596" s="373"/>
      <c r="D596" s="373"/>
      <c r="E596" s="373"/>
      <c r="F596" s="373"/>
      <c r="G596" s="373"/>
      <c r="H596" s="373"/>
      <c r="I596" s="373"/>
      <c r="J596" s="373"/>
      <c r="K596" s="373"/>
      <c r="L596" s="373"/>
      <c r="M596" s="373"/>
      <c r="N596" s="373"/>
      <c r="O596" s="373"/>
      <c r="P596" s="373"/>
      <c r="Q596" s="373"/>
      <c r="R596" s="373"/>
      <c r="S596" s="373"/>
      <c r="T596" s="373"/>
      <c r="U596" s="373"/>
      <c r="V596" s="373"/>
      <c r="W596" s="373"/>
      <c r="X596" s="373"/>
      <c r="Y596" s="373"/>
      <c r="Z596" s="373"/>
      <c r="AA596" s="373"/>
      <c r="AB596" s="373"/>
      <c r="AC596" s="373"/>
      <c r="AD596" s="373"/>
      <c r="AE596" s="373"/>
      <c r="AF596" s="373"/>
      <c r="AG596" s="373"/>
    </row>
    <row r="597" spans="1:33" ht="18.899999999999999" customHeight="1">
      <c r="A597" s="374"/>
      <c r="B597" s="373"/>
      <c r="C597" s="373"/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</row>
    <row r="598" spans="1:33" ht="18.899999999999999" customHeight="1">
      <c r="A598" s="374"/>
      <c r="B598" s="373"/>
      <c r="C598" s="373"/>
      <c r="D598" s="373"/>
      <c r="E598" s="373"/>
      <c r="F598" s="373"/>
      <c r="G598" s="373"/>
      <c r="H598" s="373"/>
      <c r="I598" s="373"/>
      <c r="J598" s="373"/>
      <c r="K598" s="373"/>
      <c r="L598" s="373"/>
      <c r="M598" s="373"/>
      <c r="N598" s="373"/>
      <c r="O598" s="373"/>
      <c r="P598" s="373"/>
      <c r="Q598" s="373"/>
      <c r="R598" s="373"/>
      <c r="S598" s="373"/>
      <c r="T598" s="373"/>
      <c r="U598" s="373"/>
      <c r="V598" s="373"/>
      <c r="W598" s="373"/>
      <c r="X598" s="373"/>
      <c r="Y598" s="373"/>
      <c r="Z598" s="373"/>
      <c r="AA598" s="373"/>
      <c r="AB598" s="373"/>
      <c r="AC598" s="373"/>
      <c r="AD598" s="373"/>
      <c r="AE598" s="373"/>
      <c r="AF598" s="373"/>
      <c r="AG598" s="373"/>
    </row>
    <row r="599" spans="1:33" ht="18.899999999999999" customHeight="1">
      <c r="A599" s="374"/>
      <c r="B599" s="373"/>
      <c r="C599" s="373"/>
      <c r="D599" s="373"/>
      <c r="E599" s="373"/>
      <c r="F599" s="373"/>
      <c r="G599" s="373"/>
      <c r="H599" s="373"/>
      <c r="I599" s="373"/>
      <c r="J599" s="373"/>
      <c r="K599" s="373"/>
      <c r="L599" s="373"/>
      <c r="M599" s="373"/>
      <c r="N599" s="373"/>
      <c r="O599" s="373"/>
      <c r="P599" s="373"/>
      <c r="Q599" s="373"/>
      <c r="R599" s="373"/>
      <c r="S599" s="373"/>
      <c r="T599" s="373"/>
      <c r="U599" s="373"/>
      <c r="V599" s="373"/>
      <c r="W599" s="373"/>
      <c r="X599" s="373"/>
      <c r="Y599" s="373"/>
      <c r="Z599" s="373"/>
      <c r="AA599" s="373"/>
      <c r="AB599" s="373"/>
      <c r="AC599" s="373"/>
      <c r="AD599" s="373"/>
      <c r="AE599" s="373"/>
      <c r="AF599" s="373"/>
      <c r="AG599" s="373"/>
    </row>
    <row r="600" spans="1:33" ht="18.899999999999999" customHeight="1">
      <c r="A600" s="374"/>
      <c r="B600" s="373"/>
      <c r="C600" s="373"/>
      <c r="D600" s="373"/>
      <c r="E600" s="373"/>
      <c r="F600" s="373"/>
      <c r="G600" s="373"/>
      <c r="H600" s="373"/>
      <c r="I600" s="373"/>
      <c r="J600" s="373"/>
      <c r="K600" s="373"/>
      <c r="L600" s="373"/>
      <c r="M600" s="373"/>
      <c r="N600" s="373"/>
      <c r="O600" s="373"/>
      <c r="P600" s="373"/>
      <c r="Q600" s="373"/>
      <c r="R600" s="373"/>
      <c r="S600" s="373"/>
      <c r="T600" s="373"/>
      <c r="U600" s="373"/>
      <c r="V600" s="373"/>
      <c r="W600" s="373"/>
      <c r="X600" s="373"/>
      <c r="Y600" s="373"/>
      <c r="Z600" s="373"/>
      <c r="AA600" s="373"/>
      <c r="AB600" s="373"/>
      <c r="AC600" s="373"/>
      <c r="AD600" s="373"/>
      <c r="AE600" s="373"/>
      <c r="AF600" s="373"/>
      <c r="AG600" s="373"/>
    </row>
    <row r="601" spans="1:33" ht="18.899999999999999" customHeight="1">
      <c r="A601" s="374"/>
      <c r="B601" s="373"/>
      <c r="C601" s="373"/>
      <c r="D601" s="373"/>
      <c r="E601" s="373"/>
      <c r="F601" s="373"/>
      <c r="G601" s="373"/>
      <c r="H601" s="373"/>
      <c r="I601" s="373"/>
      <c r="J601" s="373"/>
      <c r="K601" s="373"/>
      <c r="L601" s="373"/>
      <c r="M601" s="373"/>
      <c r="N601" s="373"/>
      <c r="O601" s="373"/>
      <c r="P601" s="373"/>
      <c r="Q601" s="373"/>
      <c r="R601" s="373"/>
      <c r="S601" s="373"/>
      <c r="T601" s="373"/>
      <c r="U601" s="373"/>
      <c r="V601" s="373"/>
      <c r="W601" s="373"/>
      <c r="X601" s="373"/>
      <c r="Y601" s="373"/>
      <c r="Z601" s="373"/>
      <c r="AA601" s="373"/>
      <c r="AB601" s="373"/>
      <c r="AC601" s="373"/>
      <c r="AD601" s="373"/>
      <c r="AE601" s="373"/>
      <c r="AF601" s="373"/>
      <c r="AG601" s="373"/>
    </row>
    <row r="602" spans="1:33" ht="18.899999999999999" customHeight="1">
      <c r="A602" s="374"/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</row>
    <row r="603" spans="1:33" ht="18.899999999999999" customHeight="1">
      <c r="A603" s="374"/>
      <c r="B603" s="373"/>
      <c r="C603" s="373"/>
      <c r="D603" s="373"/>
      <c r="E603" s="373"/>
      <c r="F603" s="373"/>
      <c r="G603" s="373"/>
      <c r="H603" s="373"/>
      <c r="I603" s="373"/>
      <c r="J603" s="373"/>
      <c r="K603" s="373"/>
      <c r="L603" s="373"/>
      <c r="M603" s="373"/>
      <c r="N603" s="373"/>
      <c r="O603" s="373"/>
      <c r="P603" s="373"/>
      <c r="Q603" s="373"/>
      <c r="R603" s="373"/>
      <c r="S603" s="373"/>
      <c r="T603" s="373"/>
      <c r="U603" s="373"/>
      <c r="V603" s="373"/>
      <c r="W603" s="373"/>
      <c r="X603" s="373"/>
      <c r="Y603" s="373"/>
      <c r="Z603" s="373"/>
      <c r="AA603" s="373"/>
      <c r="AB603" s="373"/>
      <c r="AC603" s="373"/>
      <c r="AD603" s="373"/>
      <c r="AE603" s="373"/>
      <c r="AF603" s="373"/>
      <c r="AG603" s="373"/>
    </row>
    <row r="604" spans="1:33" ht="18.899999999999999" customHeight="1">
      <c r="A604" s="374"/>
      <c r="B604" s="373"/>
      <c r="C604" s="373"/>
      <c r="D604" s="373"/>
      <c r="E604" s="373"/>
      <c r="F604" s="373"/>
      <c r="G604" s="373"/>
      <c r="H604" s="373"/>
      <c r="I604" s="373"/>
      <c r="J604" s="373"/>
      <c r="K604" s="373"/>
      <c r="L604" s="373"/>
      <c r="M604" s="373"/>
      <c r="N604" s="373"/>
      <c r="O604" s="373"/>
      <c r="P604" s="373"/>
      <c r="Q604" s="373"/>
      <c r="R604" s="373"/>
      <c r="S604" s="373"/>
      <c r="T604" s="373"/>
      <c r="U604" s="373"/>
      <c r="V604" s="373"/>
      <c r="W604" s="373"/>
      <c r="X604" s="373"/>
      <c r="Y604" s="373"/>
      <c r="Z604" s="373"/>
      <c r="AA604" s="373"/>
      <c r="AB604" s="373"/>
      <c r="AC604" s="373"/>
      <c r="AD604" s="373"/>
      <c r="AE604" s="373"/>
      <c r="AF604" s="373"/>
      <c r="AG604" s="373"/>
    </row>
    <row r="605" spans="1:33" ht="18.899999999999999" customHeight="1">
      <c r="A605" s="374"/>
      <c r="B605" s="373"/>
      <c r="C605" s="373"/>
      <c r="D605" s="373"/>
      <c r="E605" s="373"/>
      <c r="F605" s="373"/>
      <c r="G605" s="373"/>
      <c r="H605" s="373"/>
      <c r="I605" s="373"/>
      <c r="J605" s="373"/>
      <c r="K605" s="373"/>
      <c r="L605" s="373"/>
      <c r="M605" s="373"/>
      <c r="N605" s="373"/>
      <c r="O605" s="373"/>
      <c r="P605" s="373"/>
      <c r="Q605" s="373"/>
      <c r="R605" s="373"/>
      <c r="S605" s="373"/>
      <c r="T605" s="373"/>
      <c r="U605" s="373"/>
      <c r="V605" s="373"/>
      <c r="W605" s="373"/>
      <c r="X605" s="373"/>
      <c r="Y605" s="373"/>
      <c r="Z605" s="373"/>
      <c r="AA605" s="373"/>
      <c r="AB605" s="373"/>
      <c r="AC605" s="373"/>
      <c r="AD605" s="373"/>
      <c r="AE605" s="373"/>
      <c r="AF605" s="373"/>
      <c r="AG605" s="373"/>
    </row>
    <row r="606" spans="1:33" ht="18.899999999999999" customHeight="1">
      <c r="A606" s="374"/>
      <c r="B606" s="373"/>
      <c r="C606" s="373"/>
      <c r="D606" s="373"/>
      <c r="E606" s="373"/>
      <c r="F606" s="373"/>
      <c r="G606" s="373"/>
      <c r="H606" s="373"/>
      <c r="I606" s="373"/>
      <c r="J606" s="373"/>
      <c r="K606" s="373"/>
      <c r="L606" s="373"/>
      <c r="M606" s="373"/>
      <c r="N606" s="373"/>
      <c r="O606" s="373"/>
      <c r="P606" s="373"/>
      <c r="Q606" s="373"/>
      <c r="R606" s="373"/>
      <c r="S606" s="373"/>
      <c r="T606" s="373"/>
      <c r="U606" s="373"/>
      <c r="V606" s="373"/>
      <c r="W606" s="373"/>
      <c r="X606" s="373"/>
      <c r="Y606" s="373"/>
      <c r="Z606" s="373"/>
      <c r="AA606" s="373"/>
      <c r="AB606" s="373"/>
      <c r="AC606" s="373"/>
      <c r="AD606" s="373"/>
      <c r="AE606" s="373"/>
      <c r="AF606" s="373"/>
      <c r="AG606" s="373"/>
    </row>
    <row r="607" spans="1:33" ht="18.899999999999999" customHeight="1">
      <c r="A607" s="374"/>
      <c r="B607" s="373"/>
      <c r="C607" s="373"/>
      <c r="D607" s="373"/>
      <c r="E607" s="373"/>
      <c r="F607" s="373"/>
      <c r="G607" s="373"/>
      <c r="H607" s="373"/>
      <c r="I607" s="373"/>
      <c r="J607" s="373"/>
      <c r="K607" s="373"/>
      <c r="L607" s="373"/>
      <c r="M607" s="373"/>
      <c r="N607" s="373"/>
      <c r="O607" s="373"/>
      <c r="P607" s="373"/>
      <c r="Q607" s="373"/>
      <c r="R607" s="373"/>
      <c r="S607" s="373"/>
      <c r="T607" s="373"/>
      <c r="U607" s="373"/>
      <c r="V607" s="373"/>
      <c r="W607" s="373"/>
      <c r="X607" s="373"/>
      <c r="Y607" s="373"/>
      <c r="Z607" s="373"/>
      <c r="AA607" s="373"/>
      <c r="AB607" s="373"/>
      <c r="AC607" s="373"/>
      <c r="AD607" s="373"/>
      <c r="AE607" s="373"/>
      <c r="AF607" s="373"/>
      <c r="AG607" s="373"/>
    </row>
    <row r="608" spans="1:33" ht="18.899999999999999" customHeight="1">
      <c r="A608" s="374"/>
      <c r="B608" s="373"/>
      <c r="C608" s="373"/>
      <c r="D608" s="373"/>
      <c r="E608" s="373"/>
      <c r="F608" s="373"/>
      <c r="G608" s="373"/>
      <c r="H608" s="373"/>
      <c r="I608" s="373"/>
      <c r="J608" s="373"/>
      <c r="K608" s="373"/>
      <c r="L608" s="373"/>
      <c r="M608" s="373"/>
      <c r="N608" s="373"/>
      <c r="O608" s="373"/>
      <c r="P608" s="373"/>
      <c r="Q608" s="373"/>
      <c r="R608" s="373"/>
      <c r="S608" s="373"/>
      <c r="T608" s="373"/>
      <c r="U608" s="373"/>
      <c r="V608" s="373"/>
      <c r="W608" s="373"/>
      <c r="X608" s="373"/>
      <c r="Y608" s="373"/>
      <c r="Z608" s="373"/>
      <c r="AA608" s="373"/>
      <c r="AB608" s="373"/>
      <c r="AC608" s="373"/>
      <c r="AD608" s="373"/>
      <c r="AE608" s="373"/>
      <c r="AF608" s="373"/>
      <c r="AG608" s="373"/>
    </row>
    <row r="609" spans="1:33" ht="18.899999999999999" customHeight="1">
      <c r="A609" s="374"/>
      <c r="B609" s="373"/>
      <c r="C609" s="373"/>
      <c r="D609" s="373"/>
      <c r="E609" s="373"/>
      <c r="F609" s="373"/>
      <c r="G609" s="373"/>
      <c r="H609" s="373"/>
      <c r="I609" s="373"/>
      <c r="J609" s="373"/>
      <c r="K609" s="373"/>
      <c r="L609" s="373"/>
      <c r="M609" s="373"/>
      <c r="N609" s="373"/>
      <c r="O609" s="373"/>
      <c r="P609" s="373"/>
      <c r="Q609" s="373"/>
      <c r="R609" s="373"/>
      <c r="S609" s="373"/>
      <c r="T609" s="373"/>
      <c r="U609" s="373"/>
      <c r="V609" s="373"/>
      <c r="W609" s="373"/>
      <c r="X609" s="373"/>
      <c r="Y609" s="373"/>
      <c r="Z609" s="373"/>
      <c r="AA609" s="373"/>
      <c r="AB609" s="373"/>
      <c r="AC609" s="373"/>
      <c r="AD609" s="373"/>
      <c r="AE609" s="373"/>
      <c r="AF609" s="373"/>
      <c r="AG609" s="373"/>
    </row>
    <row r="610" spans="1:33" ht="18.899999999999999" customHeight="1">
      <c r="A610" s="374"/>
      <c r="B610" s="373"/>
      <c r="C610" s="373"/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3"/>
      <c r="P610" s="373"/>
      <c r="Q610" s="373"/>
      <c r="R610" s="373"/>
      <c r="S610" s="373"/>
      <c r="T610" s="373"/>
      <c r="U610" s="373"/>
      <c r="V610" s="373"/>
      <c r="W610" s="373"/>
      <c r="X610" s="373"/>
      <c r="Y610" s="373"/>
      <c r="Z610" s="373"/>
      <c r="AA610" s="373"/>
      <c r="AB610" s="373"/>
      <c r="AC610" s="373"/>
      <c r="AD610" s="373"/>
      <c r="AE610" s="373"/>
      <c r="AF610" s="373"/>
      <c r="AG610" s="373"/>
    </row>
    <row r="611" spans="1:33" ht="18.899999999999999" customHeight="1">
      <c r="A611" s="374"/>
      <c r="B611" s="373"/>
      <c r="C611" s="373"/>
      <c r="D611" s="373"/>
      <c r="E611" s="373"/>
      <c r="F611" s="373"/>
      <c r="G611" s="373"/>
      <c r="H611" s="373"/>
      <c r="I611" s="373"/>
      <c r="J611" s="373"/>
      <c r="K611" s="373"/>
      <c r="L611" s="373"/>
      <c r="M611" s="373"/>
      <c r="N611" s="373"/>
      <c r="O611" s="373"/>
      <c r="P611" s="373"/>
      <c r="Q611" s="373"/>
      <c r="R611" s="373"/>
      <c r="S611" s="373"/>
      <c r="T611" s="373"/>
      <c r="U611" s="373"/>
      <c r="V611" s="373"/>
      <c r="W611" s="373"/>
      <c r="X611" s="373"/>
      <c r="Y611" s="373"/>
      <c r="Z611" s="373"/>
      <c r="AA611" s="373"/>
      <c r="AB611" s="373"/>
      <c r="AC611" s="373"/>
      <c r="AD611" s="373"/>
      <c r="AE611" s="373"/>
      <c r="AF611" s="373"/>
      <c r="AG611" s="373"/>
    </row>
    <row r="612" spans="1:33" ht="18.899999999999999" customHeight="1">
      <c r="A612" s="374"/>
      <c r="B612" s="373"/>
      <c r="C612" s="373"/>
      <c r="D612" s="373"/>
      <c r="E612" s="373"/>
      <c r="F612" s="373"/>
      <c r="G612" s="373"/>
      <c r="H612" s="373"/>
      <c r="I612" s="373"/>
      <c r="J612" s="373"/>
      <c r="K612" s="373"/>
      <c r="L612" s="373"/>
      <c r="M612" s="373"/>
      <c r="N612" s="373"/>
      <c r="O612" s="373"/>
      <c r="P612" s="373"/>
      <c r="Q612" s="373"/>
      <c r="R612" s="373"/>
      <c r="S612" s="373"/>
      <c r="T612" s="373"/>
      <c r="U612" s="373"/>
      <c r="V612" s="373"/>
      <c r="W612" s="373"/>
      <c r="X612" s="373"/>
      <c r="Y612" s="373"/>
      <c r="Z612" s="373"/>
      <c r="AA612" s="373"/>
      <c r="AB612" s="373"/>
      <c r="AC612" s="373"/>
      <c r="AD612" s="373"/>
      <c r="AE612" s="373"/>
      <c r="AF612" s="373"/>
      <c r="AG612" s="373"/>
    </row>
    <row r="613" spans="1:33" ht="18.899999999999999" customHeight="1">
      <c r="A613" s="374"/>
      <c r="B613" s="373"/>
      <c r="C613" s="373"/>
      <c r="D613" s="373"/>
      <c r="E613" s="373"/>
      <c r="F613" s="373"/>
      <c r="G613" s="373"/>
      <c r="H613" s="373"/>
      <c r="I613" s="373"/>
      <c r="J613" s="373"/>
      <c r="K613" s="373"/>
      <c r="L613" s="373"/>
      <c r="M613" s="373"/>
      <c r="N613" s="373"/>
      <c r="O613" s="373"/>
      <c r="P613" s="373"/>
      <c r="Q613" s="373"/>
      <c r="R613" s="373"/>
      <c r="S613" s="373"/>
      <c r="T613" s="373"/>
      <c r="U613" s="373"/>
      <c r="V613" s="373"/>
      <c r="W613" s="373"/>
      <c r="X613" s="373"/>
      <c r="Y613" s="373"/>
      <c r="Z613" s="373"/>
      <c r="AA613" s="373"/>
      <c r="AB613" s="373"/>
      <c r="AC613" s="373"/>
      <c r="AD613" s="373"/>
      <c r="AE613" s="373"/>
      <c r="AF613" s="373"/>
      <c r="AG613" s="373"/>
    </row>
    <row r="614" spans="1:33" ht="18.899999999999999" customHeight="1">
      <c r="A614" s="374"/>
      <c r="B614" s="373"/>
      <c r="C614" s="373"/>
      <c r="D614" s="373"/>
      <c r="E614" s="373"/>
      <c r="F614" s="373"/>
      <c r="G614" s="373"/>
      <c r="H614" s="373"/>
      <c r="I614" s="373"/>
      <c r="J614" s="373"/>
      <c r="K614" s="373"/>
      <c r="L614" s="373"/>
      <c r="M614" s="373"/>
      <c r="N614" s="373"/>
      <c r="O614" s="373"/>
      <c r="P614" s="373"/>
      <c r="Q614" s="373"/>
      <c r="R614" s="373"/>
      <c r="S614" s="373"/>
      <c r="T614" s="373"/>
      <c r="U614" s="373"/>
      <c r="V614" s="373"/>
      <c r="W614" s="373"/>
      <c r="X614" s="373"/>
      <c r="Y614" s="373"/>
      <c r="Z614" s="373"/>
      <c r="AA614" s="373"/>
      <c r="AB614" s="373"/>
      <c r="AC614" s="373"/>
      <c r="AD614" s="373"/>
      <c r="AE614" s="373"/>
      <c r="AF614" s="373"/>
      <c r="AG614" s="373"/>
    </row>
    <row r="615" spans="1:33" ht="18.899999999999999" customHeight="1">
      <c r="A615" s="374"/>
      <c r="B615" s="373"/>
      <c r="C615" s="373"/>
      <c r="D615" s="373"/>
      <c r="E615" s="373"/>
      <c r="F615" s="373"/>
      <c r="G615" s="373"/>
      <c r="H615" s="373"/>
      <c r="I615" s="373"/>
      <c r="J615" s="373"/>
      <c r="K615" s="373"/>
      <c r="L615" s="373"/>
      <c r="M615" s="373"/>
      <c r="N615" s="373"/>
      <c r="O615" s="373"/>
      <c r="P615" s="373"/>
      <c r="Q615" s="373"/>
      <c r="R615" s="373"/>
      <c r="S615" s="373"/>
      <c r="T615" s="373"/>
      <c r="U615" s="373"/>
      <c r="V615" s="373"/>
      <c r="W615" s="373"/>
      <c r="X615" s="373"/>
      <c r="Y615" s="373"/>
      <c r="Z615" s="373"/>
      <c r="AA615" s="373"/>
      <c r="AB615" s="373"/>
      <c r="AC615" s="373"/>
      <c r="AD615" s="373"/>
      <c r="AE615" s="373"/>
      <c r="AF615" s="373"/>
      <c r="AG615" s="373"/>
    </row>
    <row r="616" spans="1:33" ht="18.899999999999999" customHeight="1">
      <c r="A616" s="374"/>
      <c r="B616" s="373"/>
      <c r="C616" s="373"/>
      <c r="D616" s="373"/>
      <c r="E616" s="373"/>
      <c r="F616" s="373"/>
      <c r="G616" s="373"/>
      <c r="H616" s="373"/>
      <c r="I616" s="373"/>
      <c r="J616" s="373"/>
      <c r="K616" s="373"/>
      <c r="L616" s="373"/>
      <c r="M616" s="373"/>
      <c r="N616" s="373"/>
      <c r="O616" s="373"/>
      <c r="P616" s="373"/>
      <c r="Q616" s="373"/>
      <c r="R616" s="373"/>
      <c r="S616" s="373"/>
      <c r="T616" s="373"/>
      <c r="U616" s="373"/>
      <c r="V616" s="373"/>
      <c r="W616" s="373"/>
      <c r="X616" s="373"/>
      <c r="Y616" s="373"/>
      <c r="Z616" s="373"/>
      <c r="AA616" s="373"/>
      <c r="AB616" s="373"/>
      <c r="AC616" s="373"/>
      <c r="AD616" s="373"/>
      <c r="AE616" s="373"/>
      <c r="AF616" s="373"/>
      <c r="AG616" s="373"/>
    </row>
    <row r="617" spans="1:33" ht="18.899999999999999" customHeight="1">
      <c r="A617" s="374"/>
      <c r="B617" s="373"/>
      <c r="C617" s="373"/>
      <c r="D617" s="373"/>
      <c r="E617" s="373"/>
      <c r="F617" s="373"/>
      <c r="G617" s="373"/>
      <c r="H617" s="373"/>
      <c r="I617" s="373"/>
      <c r="J617" s="373"/>
      <c r="K617" s="373"/>
      <c r="L617" s="373"/>
      <c r="M617" s="373"/>
      <c r="N617" s="373"/>
      <c r="O617" s="373"/>
      <c r="P617" s="373"/>
      <c r="Q617" s="373"/>
      <c r="R617" s="373"/>
      <c r="S617" s="373"/>
      <c r="T617" s="373"/>
      <c r="U617" s="373"/>
      <c r="V617" s="373"/>
      <c r="W617" s="373"/>
      <c r="X617" s="373"/>
      <c r="Y617" s="373"/>
      <c r="Z617" s="373"/>
      <c r="AA617" s="373"/>
      <c r="AB617" s="373"/>
      <c r="AC617" s="373"/>
      <c r="AD617" s="373"/>
      <c r="AE617" s="373"/>
      <c r="AF617" s="373"/>
      <c r="AG617" s="373"/>
    </row>
    <row r="618" spans="1:33" ht="18.899999999999999" customHeight="1">
      <c r="A618" s="374"/>
      <c r="B618" s="373"/>
      <c r="C618" s="373"/>
      <c r="D618" s="373"/>
      <c r="E618" s="373"/>
      <c r="F618" s="373"/>
      <c r="G618" s="373"/>
      <c r="H618" s="373"/>
      <c r="I618" s="373"/>
      <c r="J618" s="373"/>
      <c r="K618" s="373"/>
      <c r="L618" s="373"/>
      <c r="M618" s="373"/>
      <c r="N618" s="373"/>
      <c r="O618" s="373"/>
      <c r="P618" s="373"/>
      <c r="Q618" s="373"/>
      <c r="R618" s="373"/>
      <c r="S618" s="373"/>
      <c r="T618" s="373"/>
      <c r="U618" s="373"/>
      <c r="V618" s="373"/>
      <c r="W618" s="373"/>
      <c r="X618" s="373"/>
      <c r="Y618" s="373"/>
      <c r="Z618" s="373"/>
      <c r="AA618" s="373"/>
      <c r="AB618" s="373"/>
      <c r="AC618" s="373"/>
      <c r="AD618" s="373"/>
      <c r="AE618" s="373"/>
      <c r="AF618" s="373"/>
      <c r="AG618" s="373"/>
    </row>
    <row r="619" spans="1:33" ht="18.899999999999999" customHeight="1">
      <c r="A619" s="373"/>
      <c r="B619" s="373"/>
      <c r="C619" s="373"/>
      <c r="D619" s="373"/>
      <c r="E619" s="373"/>
      <c r="F619" s="373"/>
      <c r="G619" s="373"/>
      <c r="H619" s="373"/>
      <c r="I619" s="373"/>
      <c r="J619" s="373"/>
      <c r="K619" s="373"/>
      <c r="L619" s="373"/>
      <c r="M619" s="373"/>
      <c r="N619" s="373"/>
      <c r="O619" s="373"/>
      <c r="P619" s="373"/>
      <c r="Q619" s="373"/>
      <c r="R619" s="373"/>
      <c r="S619" s="373"/>
      <c r="T619" s="373"/>
      <c r="U619" s="373"/>
      <c r="V619" s="373"/>
      <c r="W619" s="373"/>
      <c r="X619" s="373"/>
      <c r="Y619" s="373"/>
      <c r="Z619" s="373"/>
      <c r="AA619" s="373"/>
      <c r="AB619" s="373"/>
      <c r="AC619" s="373"/>
      <c r="AD619" s="373"/>
      <c r="AE619" s="373"/>
      <c r="AF619" s="373"/>
      <c r="AG619" s="373"/>
    </row>
    <row r="620" spans="1:33" ht="18.899999999999999" customHeight="1">
      <c r="A620" s="373"/>
      <c r="B620" s="373"/>
      <c r="C620" s="373"/>
      <c r="D620" s="373"/>
      <c r="E620" s="373"/>
      <c r="F620" s="373"/>
      <c r="G620" s="373"/>
      <c r="H620" s="373"/>
      <c r="I620" s="373"/>
      <c r="J620" s="373"/>
      <c r="K620" s="373"/>
      <c r="L620" s="373"/>
      <c r="M620" s="373"/>
      <c r="N620" s="373"/>
      <c r="O620" s="373"/>
      <c r="P620" s="373"/>
      <c r="Q620" s="373"/>
      <c r="R620" s="373"/>
      <c r="S620" s="373"/>
      <c r="T620" s="373"/>
      <c r="U620" s="373"/>
      <c r="V620" s="373"/>
      <c r="W620" s="373"/>
      <c r="X620" s="373"/>
      <c r="Y620" s="373"/>
      <c r="Z620" s="373"/>
      <c r="AA620" s="373"/>
      <c r="AB620" s="373"/>
      <c r="AC620" s="373"/>
      <c r="AD620" s="373"/>
      <c r="AE620" s="373"/>
      <c r="AF620" s="373"/>
      <c r="AG620" s="373"/>
    </row>
    <row r="621" spans="1:33" ht="18.899999999999999" customHeight="1">
      <c r="A621" s="373"/>
      <c r="B621" s="373"/>
      <c r="C621" s="373"/>
      <c r="D621" s="373"/>
      <c r="E621" s="373"/>
      <c r="F621" s="373"/>
      <c r="G621" s="373"/>
      <c r="H621" s="373"/>
      <c r="I621" s="373"/>
      <c r="J621" s="373"/>
      <c r="K621" s="373"/>
      <c r="L621" s="373"/>
      <c r="M621" s="373"/>
      <c r="N621" s="373"/>
      <c r="O621" s="373"/>
      <c r="P621" s="373"/>
      <c r="Q621" s="373"/>
      <c r="R621" s="373"/>
      <c r="S621" s="373"/>
      <c r="T621" s="373"/>
      <c r="U621" s="373"/>
      <c r="V621" s="373"/>
      <c r="W621" s="373"/>
      <c r="X621" s="373"/>
      <c r="Y621" s="373"/>
      <c r="Z621" s="373"/>
      <c r="AA621" s="373"/>
      <c r="AB621" s="373"/>
      <c r="AC621" s="373"/>
      <c r="AD621" s="373"/>
      <c r="AE621" s="373"/>
      <c r="AF621" s="373"/>
      <c r="AG621" s="373"/>
    </row>
    <row r="622" spans="1:33" ht="18.899999999999999" customHeight="1">
      <c r="A622" s="373"/>
      <c r="B622" s="373"/>
      <c r="C622" s="373"/>
      <c r="D622" s="373"/>
      <c r="E622" s="373"/>
      <c r="F622" s="373"/>
      <c r="G622" s="373"/>
      <c r="H622" s="373"/>
      <c r="I622" s="373"/>
      <c r="J622" s="373"/>
      <c r="K622" s="373"/>
      <c r="L622" s="373"/>
      <c r="M622" s="373"/>
      <c r="N622" s="373"/>
      <c r="O622" s="373"/>
      <c r="P622" s="373"/>
      <c r="Q622" s="373"/>
      <c r="R622" s="373"/>
      <c r="S622" s="373"/>
      <c r="T622" s="373"/>
      <c r="U622" s="373"/>
      <c r="V622" s="373"/>
      <c r="W622" s="373"/>
      <c r="X622" s="373"/>
      <c r="Y622" s="373"/>
      <c r="Z622" s="373"/>
      <c r="AA622" s="373"/>
      <c r="AB622" s="373"/>
      <c r="AC622" s="373"/>
      <c r="AD622" s="373"/>
      <c r="AE622" s="373"/>
      <c r="AF622" s="373"/>
      <c r="AG622" s="373"/>
    </row>
    <row r="623" spans="1:33" ht="18.899999999999999" customHeight="1">
      <c r="A623" s="373"/>
      <c r="B623" s="373"/>
      <c r="C623" s="373"/>
      <c r="D623" s="373"/>
      <c r="E623" s="373"/>
      <c r="F623" s="373"/>
      <c r="G623" s="373"/>
      <c r="H623" s="373"/>
      <c r="I623" s="373"/>
      <c r="J623" s="373"/>
      <c r="K623" s="373"/>
      <c r="L623" s="373"/>
      <c r="M623" s="373"/>
      <c r="N623" s="373"/>
      <c r="O623" s="373"/>
      <c r="P623" s="373"/>
      <c r="Q623" s="373"/>
      <c r="R623" s="373"/>
      <c r="S623" s="373"/>
      <c r="T623" s="373"/>
      <c r="U623" s="373"/>
      <c r="V623" s="373"/>
      <c r="W623" s="373"/>
      <c r="X623" s="373"/>
      <c r="Y623" s="373"/>
      <c r="Z623" s="373"/>
      <c r="AA623" s="373"/>
      <c r="AB623" s="373"/>
      <c r="AC623" s="373"/>
      <c r="AD623" s="373"/>
      <c r="AE623" s="373"/>
      <c r="AF623" s="373"/>
      <c r="AG623" s="373"/>
    </row>
    <row r="624" spans="1:33" ht="18.899999999999999" customHeight="1">
      <c r="A624" s="373"/>
      <c r="B624" s="373"/>
      <c r="C624" s="373"/>
      <c r="D624" s="373"/>
      <c r="E624" s="373"/>
      <c r="F624" s="373"/>
      <c r="G624" s="373"/>
      <c r="H624" s="373"/>
      <c r="I624" s="373"/>
      <c r="J624" s="373"/>
      <c r="K624" s="373"/>
      <c r="L624" s="373"/>
      <c r="M624" s="373"/>
      <c r="N624" s="373"/>
      <c r="O624" s="373"/>
      <c r="P624" s="373"/>
      <c r="Q624" s="373"/>
      <c r="R624" s="373"/>
      <c r="S624" s="373"/>
      <c r="T624" s="373"/>
      <c r="U624" s="373"/>
      <c r="V624" s="373"/>
      <c r="W624" s="373"/>
      <c r="X624" s="373"/>
      <c r="Y624" s="373"/>
      <c r="Z624" s="373"/>
      <c r="AA624" s="373"/>
      <c r="AB624" s="373"/>
      <c r="AC624" s="373"/>
      <c r="AD624" s="373"/>
      <c r="AE624" s="373"/>
      <c r="AF624" s="373"/>
      <c r="AG624" s="373"/>
    </row>
    <row r="625" spans="1:33" ht="18.899999999999999" customHeight="1">
      <c r="A625" s="373"/>
      <c r="B625" s="373"/>
      <c r="C625" s="373"/>
      <c r="D625" s="373"/>
      <c r="E625" s="373"/>
      <c r="F625" s="373"/>
      <c r="G625" s="373"/>
      <c r="H625" s="373"/>
      <c r="I625" s="373"/>
      <c r="J625" s="373"/>
      <c r="K625" s="373"/>
      <c r="L625" s="373"/>
      <c r="M625" s="373"/>
      <c r="N625" s="373"/>
      <c r="O625" s="373"/>
      <c r="P625" s="373"/>
      <c r="Q625" s="373"/>
      <c r="R625" s="373"/>
      <c r="S625" s="373"/>
      <c r="T625" s="373"/>
      <c r="U625" s="373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</row>
    <row r="626" spans="1:33" ht="18.899999999999999" customHeight="1">
      <c r="A626" s="373"/>
      <c r="B626" s="373"/>
      <c r="C626" s="373"/>
      <c r="D626" s="373"/>
      <c r="E626" s="373"/>
      <c r="F626" s="373"/>
      <c r="G626" s="373"/>
      <c r="H626" s="373"/>
      <c r="I626" s="373"/>
      <c r="J626" s="373"/>
      <c r="K626" s="373"/>
      <c r="L626" s="373"/>
      <c r="M626" s="373"/>
      <c r="N626" s="373"/>
      <c r="O626" s="373"/>
      <c r="P626" s="373"/>
      <c r="Q626" s="373"/>
      <c r="R626" s="373"/>
      <c r="S626" s="373"/>
      <c r="T626" s="373"/>
      <c r="U626" s="373"/>
      <c r="V626" s="373"/>
      <c r="W626" s="373"/>
      <c r="X626" s="373"/>
      <c r="Y626" s="373"/>
      <c r="Z626" s="373"/>
      <c r="AA626" s="373"/>
      <c r="AB626" s="373"/>
      <c r="AC626" s="373"/>
      <c r="AD626" s="373"/>
      <c r="AE626" s="373"/>
      <c r="AF626" s="373"/>
      <c r="AG626" s="373"/>
    </row>
    <row r="627" spans="1:33" ht="18.899999999999999" customHeight="1">
      <c r="A627" s="373"/>
      <c r="B627" s="373"/>
      <c r="C627" s="373"/>
      <c r="D627" s="373"/>
      <c r="E627" s="373"/>
      <c r="F627" s="373"/>
      <c r="G627" s="373"/>
      <c r="H627" s="373"/>
      <c r="I627" s="373"/>
      <c r="J627" s="373"/>
      <c r="K627" s="373"/>
      <c r="L627" s="373"/>
      <c r="M627" s="373"/>
      <c r="N627" s="373"/>
      <c r="O627" s="373"/>
      <c r="P627" s="373"/>
      <c r="Q627" s="373"/>
      <c r="R627" s="373"/>
      <c r="S627" s="373"/>
      <c r="T627" s="373"/>
      <c r="U627" s="373"/>
      <c r="V627" s="373"/>
      <c r="W627" s="373"/>
      <c r="X627" s="373"/>
      <c r="Y627" s="373"/>
      <c r="Z627" s="373"/>
      <c r="AA627" s="373"/>
      <c r="AB627" s="373"/>
      <c r="AC627" s="373"/>
      <c r="AD627" s="373"/>
      <c r="AE627" s="373"/>
      <c r="AF627" s="373"/>
      <c r="AG627" s="373"/>
    </row>
    <row r="628" spans="1:33" ht="18.899999999999999" customHeight="1">
      <c r="A628" s="373"/>
      <c r="B628" s="373"/>
      <c r="C628" s="373"/>
      <c r="D628" s="373"/>
      <c r="E628" s="373"/>
      <c r="F628" s="373"/>
      <c r="G628" s="373"/>
      <c r="H628" s="373"/>
      <c r="I628" s="373"/>
      <c r="J628" s="373"/>
      <c r="K628" s="373"/>
      <c r="L628" s="373"/>
      <c r="M628" s="373"/>
      <c r="N628" s="373"/>
      <c r="O628" s="373"/>
      <c r="P628" s="373"/>
      <c r="Q628" s="373"/>
      <c r="R628" s="373"/>
      <c r="S628" s="373"/>
      <c r="T628" s="373"/>
      <c r="U628" s="373"/>
      <c r="V628" s="373"/>
      <c r="W628" s="373"/>
      <c r="X628" s="373"/>
      <c r="Y628" s="373"/>
      <c r="Z628" s="373"/>
      <c r="AA628" s="373"/>
      <c r="AB628" s="373"/>
      <c r="AC628" s="373"/>
      <c r="AD628" s="373"/>
      <c r="AE628" s="373"/>
      <c r="AF628" s="373"/>
      <c r="AG628" s="373"/>
    </row>
    <row r="629" spans="1:33" ht="18.899999999999999" customHeight="1">
      <c r="A629" s="373"/>
      <c r="B629" s="373"/>
      <c r="C629" s="373"/>
      <c r="D629" s="373"/>
      <c r="E629" s="373"/>
      <c r="F629" s="373"/>
      <c r="G629" s="373"/>
      <c r="H629" s="373"/>
      <c r="I629" s="373"/>
      <c r="J629" s="373"/>
      <c r="K629" s="373"/>
      <c r="L629" s="373"/>
      <c r="M629" s="373"/>
      <c r="N629" s="373"/>
      <c r="O629" s="373"/>
      <c r="P629" s="373"/>
      <c r="Q629" s="373"/>
      <c r="R629" s="373"/>
      <c r="S629" s="373"/>
      <c r="T629" s="373"/>
      <c r="U629" s="373"/>
      <c r="V629" s="373"/>
      <c r="W629" s="373"/>
      <c r="X629" s="373"/>
      <c r="Y629" s="373"/>
      <c r="Z629" s="373"/>
      <c r="AA629" s="373"/>
      <c r="AB629" s="373"/>
      <c r="AC629" s="373"/>
      <c r="AD629" s="373"/>
      <c r="AE629" s="373"/>
      <c r="AF629" s="373"/>
      <c r="AG629" s="373"/>
    </row>
    <row r="630" spans="1:33" ht="18.899999999999999" customHeight="1">
      <c r="A630" s="373"/>
      <c r="B630" s="373"/>
      <c r="C630" s="373"/>
      <c r="D630" s="373"/>
      <c r="E630" s="373"/>
      <c r="F630" s="373"/>
      <c r="G630" s="373"/>
      <c r="H630" s="373"/>
      <c r="I630" s="373"/>
      <c r="J630" s="373"/>
      <c r="K630" s="373"/>
      <c r="L630" s="373"/>
      <c r="M630" s="373"/>
      <c r="N630" s="373"/>
      <c r="O630" s="373"/>
      <c r="P630" s="373"/>
      <c r="Q630" s="373"/>
      <c r="R630" s="373"/>
      <c r="S630" s="373"/>
      <c r="T630" s="373"/>
      <c r="U630" s="373"/>
      <c r="V630" s="373"/>
      <c r="W630" s="373"/>
      <c r="X630" s="373"/>
      <c r="Y630" s="373"/>
      <c r="Z630" s="373"/>
      <c r="AA630" s="373"/>
      <c r="AB630" s="373"/>
      <c r="AC630" s="373"/>
      <c r="AD630" s="373"/>
      <c r="AE630" s="373"/>
      <c r="AF630" s="373"/>
      <c r="AG630" s="373"/>
    </row>
    <row r="631" spans="1:33" ht="18.899999999999999" customHeight="1">
      <c r="A631" s="373"/>
      <c r="B631" s="373"/>
      <c r="C631" s="373"/>
      <c r="D631" s="373"/>
      <c r="E631" s="373"/>
      <c r="F631" s="373"/>
      <c r="G631" s="373"/>
      <c r="H631" s="373"/>
      <c r="I631" s="373"/>
      <c r="J631" s="373"/>
      <c r="K631" s="373"/>
      <c r="L631" s="373"/>
      <c r="M631" s="373"/>
      <c r="N631" s="373"/>
      <c r="O631" s="373"/>
      <c r="P631" s="373"/>
      <c r="Q631" s="373"/>
      <c r="R631" s="373"/>
      <c r="S631" s="373"/>
      <c r="T631" s="373"/>
      <c r="U631" s="373"/>
      <c r="V631" s="373"/>
      <c r="W631" s="373"/>
      <c r="X631" s="373"/>
      <c r="Y631" s="373"/>
      <c r="Z631" s="373"/>
      <c r="AA631" s="373"/>
      <c r="AB631" s="373"/>
      <c r="AC631" s="373"/>
      <c r="AD631" s="373"/>
      <c r="AE631" s="373"/>
      <c r="AF631" s="373"/>
      <c r="AG631" s="373"/>
    </row>
    <row r="632" spans="1:33" ht="18.899999999999999" customHeight="1">
      <c r="A632" s="373"/>
      <c r="B632" s="373"/>
      <c r="C632" s="373"/>
      <c r="D632" s="373"/>
      <c r="E632" s="373"/>
      <c r="F632" s="373"/>
      <c r="G632" s="373"/>
      <c r="H632" s="373"/>
      <c r="I632" s="373"/>
      <c r="J632" s="373"/>
      <c r="K632" s="373"/>
      <c r="L632" s="373"/>
      <c r="M632" s="373"/>
      <c r="N632" s="373"/>
      <c r="O632" s="373"/>
      <c r="P632" s="373"/>
      <c r="Q632" s="373"/>
      <c r="R632" s="373"/>
      <c r="S632" s="373"/>
      <c r="T632" s="373"/>
      <c r="U632" s="373"/>
      <c r="V632" s="373"/>
      <c r="W632" s="373"/>
      <c r="X632" s="373"/>
      <c r="Y632" s="373"/>
      <c r="Z632" s="373"/>
      <c r="AA632" s="373"/>
      <c r="AB632" s="373"/>
      <c r="AC632" s="373"/>
      <c r="AD632" s="373"/>
      <c r="AE632" s="373"/>
      <c r="AF632" s="373"/>
      <c r="AG632" s="373"/>
    </row>
    <row r="633" spans="1:33" ht="18.899999999999999" customHeight="1">
      <c r="A633" s="373"/>
      <c r="B633" s="373"/>
      <c r="C633" s="373"/>
      <c r="D633" s="373"/>
      <c r="E633" s="373"/>
      <c r="F633" s="373"/>
      <c r="G633" s="373"/>
      <c r="H633" s="373"/>
      <c r="I633" s="373"/>
      <c r="J633" s="373"/>
      <c r="K633" s="373"/>
      <c r="L633" s="373"/>
      <c r="M633" s="373"/>
      <c r="N633" s="373"/>
      <c r="O633" s="373"/>
      <c r="P633" s="373"/>
      <c r="Q633" s="373"/>
      <c r="R633" s="373"/>
      <c r="S633" s="373"/>
      <c r="T633" s="373"/>
      <c r="U633" s="373"/>
      <c r="V633" s="373"/>
      <c r="W633" s="373"/>
      <c r="X633" s="373"/>
      <c r="Y633" s="373"/>
      <c r="Z633" s="373"/>
      <c r="AA633" s="373"/>
      <c r="AB633" s="373"/>
      <c r="AC633" s="373"/>
      <c r="AD633" s="373"/>
      <c r="AE633" s="373"/>
      <c r="AF633" s="373"/>
      <c r="AG633" s="373"/>
    </row>
    <row r="634" spans="1:33" ht="18.899999999999999" customHeight="1">
      <c r="A634" s="373"/>
      <c r="B634" s="373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3"/>
      <c r="P634" s="373"/>
      <c r="Q634" s="373"/>
      <c r="R634" s="373"/>
      <c r="S634" s="373"/>
      <c r="T634" s="373"/>
      <c r="U634" s="373"/>
      <c r="V634" s="373"/>
      <c r="W634" s="373"/>
      <c r="X634" s="373"/>
      <c r="Y634" s="373"/>
      <c r="Z634" s="373"/>
      <c r="AA634" s="373"/>
      <c r="AB634" s="373"/>
      <c r="AC634" s="373"/>
      <c r="AD634" s="373"/>
      <c r="AE634" s="373"/>
      <c r="AF634" s="373"/>
      <c r="AG634" s="373"/>
    </row>
    <row r="635" spans="1:33" ht="18.899999999999999" customHeight="1">
      <c r="A635" s="373"/>
      <c r="B635" s="373"/>
      <c r="C635" s="373"/>
      <c r="D635" s="373"/>
      <c r="E635" s="373"/>
      <c r="F635" s="373"/>
      <c r="G635" s="373"/>
      <c r="H635" s="373"/>
      <c r="I635" s="373"/>
      <c r="J635" s="373"/>
      <c r="K635" s="373"/>
      <c r="L635" s="373"/>
      <c r="M635" s="373"/>
      <c r="N635" s="373"/>
      <c r="O635" s="373"/>
      <c r="P635" s="373"/>
      <c r="Q635" s="373"/>
      <c r="R635" s="373"/>
      <c r="S635" s="373"/>
      <c r="T635" s="373"/>
      <c r="U635" s="373"/>
      <c r="V635" s="373"/>
      <c r="W635" s="373"/>
      <c r="X635" s="373"/>
      <c r="Y635" s="373"/>
      <c r="Z635" s="373"/>
      <c r="AA635" s="373"/>
      <c r="AB635" s="373"/>
      <c r="AC635" s="373"/>
      <c r="AD635" s="373"/>
      <c r="AE635" s="373"/>
      <c r="AF635" s="373"/>
      <c r="AG635" s="373"/>
    </row>
    <row r="636" spans="1:33" ht="18.899999999999999" customHeight="1">
      <c r="A636" s="373"/>
      <c r="B636" s="373"/>
      <c r="C636" s="373"/>
      <c r="D636" s="373"/>
      <c r="E636" s="373"/>
      <c r="F636" s="373"/>
      <c r="G636" s="373"/>
      <c r="H636" s="373"/>
      <c r="I636" s="373"/>
      <c r="J636" s="373"/>
      <c r="K636" s="373"/>
      <c r="L636" s="373"/>
      <c r="M636" s="373"/>
      <c r="N636" s="373"/>
      <c r="O636" s="373"/>
      <c r="P636" s="373"/>
      <c r="Q636" s="373"/>
      <c r="R636" s="373"/>
      <c r="S636" s="373"/>
      <c r="T636" s="373"/>
      <c r="U636" s="373"/>
      <c r="V636" s="373"/>
      <c r="W636" s="373"/>
      <c r="X636" s="373"/>
      <c r="Y636" s="373"/>
      <c r="Z636" s="373"/>
      <c r="AA636" s="373"/>
      <c r="AB636" s="373"/>
      <c r="AC636" s="373"/>
      <c r="AD636" s="373"/>
      <c r="AE636" s="373"/>
      <c r="AF636" s="373"/>
      <c r="AG636" s="373"/>
    </row>
    <row r="637" spans="1:33" ht="18.899999999999999" customHeight="1">
      <c r="A637" s="373"/>
      <c r="B637" s="373"/>
      <c r="C637" s="373"/>
      <c r="D637" s="373"/>
      <c r="E637" s="373"/>
      <c r="F637" s="373"/>
      <c r="G637" s="373"/>
      <c r="H637" s="373"/>
      <c r="I637" s="373"/>
      <c r="J637" s="373"/>
      <c r="K637" s="373"/>
      <c r="L637" s="373"/>
      <c r="M637" s="373"/>
      <c r="N637" s="373"/>
      <c r="O637" s="373"/>
      <c r="P637" s="373"/>
      <c r="Q637" s="373"/>
      <c r="R637" s="373"/>
      <c r="S637" s="373"/>
      <c r="T637" s="373"/>
      <c r="U637" s="373"/>
      <c r="V637" s="373"/>
      <c r="W637" s="373"/>
      <c r="X637" s="373"/>
      <c r="Y637" s="373"/>
      <c r="Z637" s="373"/>
      <c r="AA637" s="373"/>
      <c r="AB637" s="373"/>
      <c r="AC637" s="373"/>
      <c r="AD637" s="373"/>
      <c r="AE637" s="373"/>
      <c r="AF637" s="373"/>
      <c r="AG637" s="373"/>
    </row>
    <row r="638" spans="1:33" ht="18.899999999999999" customHeight="1">
      <c r="A638" s="373"/>
      <c r="B638" s="373"/>
      <c r="C638" s="373"/>
      <c r="D638" s="373"/>
      <c r="E638" s="373"/>
      <c r="F638" s="373"/>
      <c r="G638" s="373"/>
      <c r="H638" s="373"/>
      <c r="I638" s="373"/>
      <c r="J638" s="373"/>
      <c r="K638" s="373"/>
      <c r="L638" s="373"/>
      <c r="M638" s="373"/>
      <c r="N638" s="373"/>
      <c r="O638" s="373"/>
      <c r="P638" s="373"/>
      <c r="Q638" s="373"/>
      <c r="R638" s="373"/>
      <c r="S638" s="373"/>
      <c r="T638" s="373"/>
      <c r="U638" s="373"/>
      <c r="V638" s="373"/>
      <c r="W638" s="373"/>
      <c r="X638" s="373"/>
      <c r="Y638" s="373"/>
      <c r="Z638" s="373"/>
      <c r="AA638" s="373"/>
      <c r="AB638" s="373"/>
      <c r="AC638" s="373"/>
      <c r="AD638" s="373"/>
      <c r="AE638" s="373"/>
      <c r="AF638" s="373"/>
      <c r="AG638" s="373"/>
    </row>
    <row r="639" spans="1:33" ht="18.899999999999999" customHeight="1">
      <c r="A639" s="373"/>
      <c r="B639" s="373"/>
      <c r="C639" s="373"/>
      <c r="D639" s="373"/>
      <c r="E639" s="373"/>
      <c r="F639" s="373"/>
      <c r="G639" s="373"/>
      <c r="H639" s="373"/>
      <c r="I639" s="373"/>
      <c r="J639" s="373"/>
      <c r="K639" s="373"/>
      <c r="L639" s="373"/>
      <c r="M639" s="373"/>
      <c r="N639" s="373"/>
      <c r="O639" s="373"/>
      <c r="P639" s="373"/>
      <c r="Q639" s="373"/>
      <c r="R639" s="373"/>
      <c r="S639" s="373"/>
      <c r="T639" s="373"/>
      <c r="U639" s="373"/>
      <c r="V639" s="373"/>
      <c r="W639" s="373"/>
      <c r="X639" s="373"/>
      <c r="Y639" s="373"/>
      <c r="Z639" s="373"/>
      <c r="AA639" s="373"/>
      <c r="AB639" s="373"/>
      <c r="AC639" s="373"/>
      <c r="AD639" s="373"/>
      <c r="AE639" s="373"/>
      <c r="AF639" s="373"/>
      <c r="AG639" s="373"/>
    </row>
    <row r="640" spans="1:33" ht="18.899999999999999" customHeight="1">
      <c r="A640" s="373"/>
      <c r="B640" s="373"/>
      <c r="C640" s="373"/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</row>
    <row r="641" spans="1:33" ht="18.899999999999999" customHeight="1">
      <c r="A641" s="373"/>
      <c r="B641" s="373"/>
      <c r="C641" s="373"/>
      <c r="D641" s="373"/>
      <c r="E641" s="373"/>
      <c r="F641" s="373"/>
      <c r="G641" s="373"/>
      <c r="H641" s="373"/>
      <c r="I641" s="373"/>
      <c r="J641" s="373"/>
      <c r="K641" s="373"/>
      <c r="L641" s="373"/>
      <c r="M641" s="373"/>
      <c r="N641" s="373"/>
      <c r="O641" s="373"/>
      <c r="P641" s="373"/>
      <c r="Q641" s="373"/>
      <c r="R641" s="373"/>
      <c r="S641" s="373"/>
      <c r="T641" s="373"/>
      <c r="U641" s="373"/>
      <c r="V641" s="373"/>
      <c r="W641" s="373"/>
      <c r="X641" s="373"/>
      <c r="Y641" s="373"/>
      <c r="Z641" s="373"/>
      <c r="AA641" s="373"/>
      <c r="AB641" s="373"/>
      <c r="AC641" s="373"/>
      <c r="AD641" s="373"/>
      <c r="AE641" s="373"/>
      <c r="AF641" s="373"/>
      <c r="AG641" s="373"/>
    </row>
    <row r="642" spans="1:33" ht="18.899999999999999" customHeight="1">
      <c r="A642" s="373"/>
      <c r="B642" s="373"/>
      <c r="C642" s="373"/>
      <c r="D642" s="373"/>
      <c r="E642" s="373"/>
      <c r="F642" s="373"/>
      <c r="G642" s="373"/>
      <c r="H642" s="373"/>
      <c r="I642" s="373"/>
      <c r="J642" s="373"/>
      <c r="K642" s="373"/>
      <c r="L642" s="373"/>
      <c r="M642" s="373"/>
      <c r="N642" s="373"/>
      <c r="O642" s="373"/>
      <c r="P642" s="373"/>
      <c r="Q642" s="373"/>
      <c r="R642" s="373"/>
      <c r="S642" s="373"/>
      <c r="T642" s="373"/>
      <c r="U642" s="373"/>
      <c r="V642" s="373"/>
      <c r="W642" s="373"/>
      <c r="X642" s="373"/>
      <c r="Y642" s="373"/>
      <c r="Z642" s="373"/>
      <c r="AA642" s="373"/>
      <c r="AB642" s="373"/>
      <c r="AC642" s="373"/>
      <c r="AD642" s="373"/>
      <c r="AE642" s="373"/>
      <c r="AF642" s="373"/>
      <c r="AG642" s="373"/>
    </row>
    <row r="643" spans="1:33" ht="18.899999999999999" customHeight="1">
      <c r="A643" s="373"/>
      <c r="B643" s="373"/>
      <c r="C643" s="373"/>
      <c r="D643" s="373"/>
      <c r="E643" s="373"/>
      <c r="F643" s="373"/>
      <c r="G643" s="373"/>
      <c r="H643" s="373"/>
      <c r="I643" s="373"/>
      <c r="J643" s="373"/>
      <c r="K643" s="373"/>
      <c r="L643" s="373"/>
      <c r="M643" s="373"/>
      <c r="N643" s="373"/>
      <c r="O643" s="373"/>
      <c r="P643" s="373"/>
      <c r="Q643" s="373"/>
      <c r="R643" s="373"/>
      <c r="S643" s="373"/>
      <c r="T643" s="373"/>
      <c r="U643" s="373"/>
      <c r="V643" s="373"/>
      <c r="W643" s="373"/>
      <c r="X643" s="373"/>
      <c r="Y643" s="373"/>
      <c r="Z643" s="373"/>
      <c r="AA643" s="373"/>
      <c r="AB643" s="373"/>
      <c r="AC643" s="373"/>
      <c r="AD643" s="373"/>
      <c r="AE643" s="373"/>
      <c r="AF643" s="373"/>
      <c r="AG643" s="373"/>
    </row>
    <row r="644" spans="1:33" ht="18.899999999999999" customHeight="1">
      <c r="A644" s="373"/>
      <c r="B644" s="373"/>
      <c r="C644" s="373"/>
      <c r="D644" s="373"/>
      <c r="E644" s="373"/>
      <c r="F644" s="373"/>
      <c r="G644" s="373"/>
      <c r="H644" s="373"/>
      <c r="I644" s="373"/>
      <c r="J644" s="373"/>
      <c r="K644" s="373"/>
      <c r="L644" s="373"/>
      <c r="M644" s="373"/>
      <c r="N644" s="373"/>
      <c r="O644" s="373"/>
      <c r="P644" s="373"/>
      <c r="Q644" s="373"/>
      <c r="R644" s="373"/>
      <c r="S644" s="373"/>
      <c r="T644" s="373"/>
      <c r="U644" s="373"/>
      <c r="V644" s="373"/>
      <c r="W644" s="373"/>
      <c r="X644" s="373"/>
      <c r="Y644" s="373"/>
      <c r="Z644" s="373"/>
      <c r="AA644" s="373"/>
      <c r="AB644" s="373"/>
      <c r="AC644" s="373"/>
      <c r="AD644" s="373"/>
      <c r="AE644" s="373"/>
      <c r="AF644" s="373"/>
      <c r="AG644" s="373"/>
    </row>
    <row r="645" spans="1:33" ht="18.899999999999999" customHeight="1">
      <c r="A645" s="373"/>
      <c r="B645" s="373"/>
      <c r="C645" s="373"/>
      <c r="D645" s="373"/>
      <c r="E645" s="373"/>
      <c r="F645" s="373"/>
      <c r="G645" s="373"/>
      <c r="H645" s="373"/>
      <c r="I645" s="373"/>
      <c r="J645" s="373"/>
      <c r="K645" s="373"/>
      <c r="L645" s="373"/>
      <c r="M645" s="373"/>
      <c r="N645" s="373"/>
      <c r="O645" s="373"/>
      <c r="P645" s="373"/>
      <c r="Q645" s="373"/>
      <c r="R645" s="373"/>
      <c r="S645" s="373"/>
      <c r="T645" s="373"/>
      <c r="U645" s="373"/>
      <c r="V645" s="373"/>
      <c r="W645" s="373"/>
      <c r="X645" s="373"/>
      <c r="Y645" s="373"/>
      <c r="Z645" s="373"/>
      <c r="AA645" s="373"/>
      <c r="AB645" s="373"/>
      <c r="AC645" s="373"/>
      <c r="AD645" s="373"/>
      <c r="AE645" s="373"/>
      <c r="AF645" s="373"/>
      <c r="AG645" s="373"/>
    </row>
    <row r="646" spans="1:33" ht="18.899999999999999" customHeight="1">
      <c r="A646" s="373"/>
      <c r="B646" s="373"/>
      <c r="C646" s="373"/>
      <c r="D646" s="373"/>
      <c r="E646" s="373"/>
      <c r="F646" s="373"/>
      <c r="G646" s="373"/>
      <c r="H646" s="373"/>
      <c r="I646" s="373"/>
      <c r="J646" s="373"/>
      <c r="K646" s="373"/>
      <c r="L646" s="373"/>
      <c r="M646" s="373"/>
      <c r="N646" s="373"/>
      <c r="O646" s="373"/>
      <c r="P646" s="373"/>
      <c r="Q646" s="373"/>
      <c r="R646" s="373"/>
      <c r="S646" s="373"/>
      <c r="T646" s="373"/>
      <c r="U646" s="373"/>
      <c r="V646" s="373"/>
      <c r="W646" s="373"/>
      <c r="X646" s="373"/>
      <c r="Y646" s="373"/>
      <c r="Z646" s="373"/>
      <c r="AA646" s="373"/>
      <c r="AB646" s="373"/>
      <c r="AC646" s="373"/>
      <c r="AD646" s="373"/>
      <c r="AE646" s="373"/>
      <c r="AF646" s="373"/>
      <c r="AG646" s="373"/>
    </row>
    <row r="647" spans="1:33" ht="18.899999999999999" customHeight="1">
      <c r="A647" s="373"/>
      <c r="B647" s="373"/>
      <c r="C647" s="373"/>
      <c r="D647" s="373"/>
      <c r="E647" s="373"/>
      <c r="F647" s="373"/>
      <c r="G647" s="373"/>
      <c r="H647" s="373"/>
      <c r="I647" s="373"/>
      <c r="J647" s="373"/>
      <c r="K647" s="373"/>
      <c r="L647" s="373"/>
      <c r="M647" s="373"/>
      <c r="N647" s="373"/>
      <c r="O647" s="373"/>
      <c r="P647" s="373"/>
      <c r="Q647" s="373"/>
      <c r="R647" s="373"/>
      <c r="S647" s="373"/>
      <c r="T647" s="373"/>
      <c r="U647" s="373"/>
      <c r="V647" s="373"/>
      <c r="W647" s="373"/>
      <c r="X647" s="373"/>
      <c r="Y647" s="373"/>
      <c r="Z647" s="373"/>
      <c r="AA647" s="373"/>
      <c r="AB647" s="373"/>
      <c r="AC647" s="373"/>
      <c r="AD647" s="373"/>
      <c r="AE647" s="373"/>
      <c r="AF647" s="373"/>
      <c r="AG647" s="373"/>
    </row>
    <row r="648" spans="1:33" ht="18.899999999999999" customHeight="1">
      <c r="A648" s="373"/>
      <c r="B648" s="373"/>
      <c r="C648" s="373"/>
      <c r="D648" s="373"/>
      <c r="E648" s="373"/>
      <c r="F648" s="373"/>
      <c r="G648" s="373"/>
      <c r="H648" s="373"/>
      <c r="I648" s="373"/>
      <c r="J648" s="373"/>
      <c r="K648" s="373"/>
      <c r="L648" s="373"/>
      <c r="M648" s="373"/>
      <c r="N648" s="373"/>
      <c r="O648" s="373"/>
      <c r="P648" s="373"/>
      <c r="Q648" s="373"/>
      <c r="R648" s="373"/>
      <c r="S648" s="373"/>
      <c r="T648" s="373"/>
      <c r="U648" s="373"/>
      <c r="V648" s="373"/>
      <c r="W648" s="373"/>
      <c r="X648" s="373"/>
      <c r="Y648" s="373"/>
      <c r="Z648" s="373"/>
      <c r="AA648" s="373"/>
      <c r="AB648" s="373"/>
      <c r="AC648" s="373"/>
      <c r="AD648" s="373"/>
      <c r="AE648" s="373"/>
      <c r="AF648" s="373"/>
      <c r="AG648" s="373"/>
    </row>
    <row r="649" spans="1:33" ht="18.899999999999999" customHeight="1">
      <c r="A649" s="373"/>
      <c r="B649" s="373"/>
      <c r="C649" s="373"/>
      <c r="D649" s="373"/>
      <c r="E649" s="373"/>
      <c r="F649" s="373"/>
      <c r="G649" s="373"/>
      <c r="H649" s="373"/>
      <c r="I649" s="373"/>
      <c r="J649" s="373"/>
      <c r="K649" s="373"/>
      <c r="L649" s="373"/>
      <c r="M649" s="373"/>
      <c r="N649" s="373"/>
      <c r="O649" s="373"/>
      <c r="P649" s="373"/>
      <c r="Q649" s="373"/>
      <c r="R649" s="373"/>
      <c r="S649" s="373"/>
      <c r="T649" s="373"/>
      <c r="U649" s="373"/>
      <c r="V649" s="373"/>
      <c r="W649" s="373"/>
      <c r="X649" s="373"/>
      <c r="Y649" s="373"/>
      <c r="Z649" s="373"/>
      <c r="AA649" s="373"/>
      <c r="AB649" s="373"/>
      <c r="AC649" s="373"/>
      <c r="AD649" s="373"/>
      <c r="AE649" s="373"/>
      <c r="AF649" s="373"/>
      <c r="AG649" s="373"/>
    </row>
    <row r="650" spans="1:33" ht="18.899999999999999" customHeight="1">
      <c r="A650" s="373"/>
      <c r="B650" s="373"/>
      <c r="C650" s="373"/>
      <c r="D650" s="373"/>
      <c r="E650" s="373"/>
      <c r="F650" s="373"/>
      <c r="G650" s="373"/>
      <c r="H650" s="373"/>
      <c r="I650" s="373"/>
      <c r="J650" s="373"/>
      <c r="K650" s="373"/>
      <c r="L650" s="373"/>
      <c r="M650" s="373"/>
      <c r="N650" s="373"/>
      <c r="O650" s="373"/>
      <c r="P650" s="373"/>
      <c r="Q650" s="373"/>
      <c r="R650" s="373"/>
      <c r="S650" s="373"/>
      <c r="T650" s="373"/>
      <c r="U650" s="373"/>
      <c r="V650" s="373"/>
      <c r="W650" s="373"/>
      <c r="X650" s="373"/>
      <c r="Y650" s="373"/>
      <c r="Z650" s="373"/>
      <c r="AA650" s="373"/>
      <c r="AB650" s="373"/>
      <c r="AC650" s="373"/>
      <c r="AD650" s="373"/>
      <c r="AE650" s="373"/>
      <c r="AF650" s="373"/>
      <c r="AG650" s="373"/>
    </row>
    <row r="651" spans="1:33" ht="18.899999999999999" customHeight="1">
      <c r="A651" s="373"/>
      <c r="B651" s="373"/>
      <c r="C651" s="373"/>
      <c r="D651" s="373"/>
      <c r="E651" s="373"/>
      <c r="F651" s="373"/>
      <c r="G651" s="373"/>
      <c r="H651" s="373"/>
      <c r="I651" s="373"/>
      <c r="J651" s="373"/>
      <c r="K651" s="373"/>
      <c r="L651" s="373"/>
      <c r="M651" s="373"/>
      <c r="N651" s="373"/>
      <c r="O651" s="373"/>
      <c r="P651" s="373"/>
      <c r="Q651" s="373"/>
      <c r="R651" s="373"/>
      <c r="S651" s="373"/>
      <c r="T651" s="373"/>
      <c r="U651" s="373"/>
      <c r="V651" s="373"/>
      <c r="W651" s="373"/>
      <c r="X651" s="373"/>
      <c r="Y651" s="373"/>
      <c r="Z651" s="373"/>
      <c r="AA651" s="373"/>
      <c r="AB651" s="373"/>
      <c r="AC651" s="373"/>
      <c r="AD651" s="373"/>
      <c r="AE651" s="373"/>
      <c r="AF651" s="373"/>
      <c r="AG651" s="373"/>
    </row>
    <row r="652" spans="1:33" ht="18.899999999999999" customHeight="1">
      <c r="A652" s="373"/>
      <c r="B652" s="373"/>
      <c r="C652" s="373"/>
      <c r="D652" s="373"/>
      <c r="E652" s="373"/>
      <c r="F652" s="373"/>
      <c r="G652" s="373"/>
      <c r="H652" s="373"/>
      <c r="I652" s="373"/>
      <c r="J652" s="373"/>
      <c r="K652" s="373"/>
      <c r="L652" s="373"/>
      <c r="M652" s="373"/>
      <c r="N652" s="373"/>
      <c r="O652" s="373"/>
      <c r="P652" s="373"/>
      <c r="Q652" s="373"/>
      <c r="R652" s="373"/>
      <c r="S652" s="373"/>
      <c r="T652" s="373"/>
      <c r="U652" s="373"/>
      <c r="V652" s="373"/>
      <c r="W652" s="373"/>
      <c r="X652" s="373"/>
      <c r="Y652" s="373"/>
      <c r="Z652" s="373"/>
      <c r="AA652" s="373"/>
      <c r="AB652" s="373"/>
      <c r="AC652" s="373"/>
      <c r="AD652" s="373"/>
      <c r="AE652" s="373"/>
      <c r="AF652" s="373"/>
      <c r="AG652" s="373"/>
    </row>
    <row r="653" spans="1:33" ht="18.899999999999999" customHeight="1">
      <c r="A653" s="373"/>
      <c r="B653" s="373"/>
      <c r="C653" s="373"/>
      <c r="D653" s="373"/>
      <c r="E653" s="373"/>
      <c r="F653" s="373"/>
      <c r="G653" s="373"/>
      <c r="H653" s="373"/>
      <c r="I653" s="373"/>
      <c r="J653" s="373"/>
      <c r="K653" s="373"/>
      <c r="L653" s="373"/>
      <c r="M653" s="373"/>
      <c r="N653" s="373"/>
      <c r="O653" s="373"/>
      <c r="P653" s="373"/>
      <c r="Q653" s="373"/>
      <c r="R653" s="373"/>
      <c r="S653" s="373"/>
      <c r="T653" s="373"/>
      <c r="U653" s="373"/>
      <c r="V653" s="373"/>
      <c r="W653" s="373"/>
      <c r="X653" s="373"/>
      <c r="Y653" s="373"/>
      <c r="Z653" s="373"/>
      <c r="AA653" s="373"/>
      <c r="AB653" s="373"/>
      <c r="AC653" s="373"/>
      <c r="AD653" s="373"/>
      <c r="AE653" s="373"/>
      <c r="AF653" s="373"/>
      <c r="AG653" s="373"/>
    </row>
    <row r="654" spans="1:33" ht="18.899999999999999" customHeight="1">
      <c r="A654" s="373"/>
      <c r="B654" s="373"/>
      <c r="C654" s="373"/>
      <c r="D654" s="373"/>
      <c r="E654" s="373"/>
      <c r="F654" s="373"/>
      <c r="G654" s="373"/>
      <c r="H654" s="373"/>
      <c r="I654" s="373"/>
      <c r="J654" s="373"/>
      <c r="K654" s="373"/>
      <c r="L654" s="373"/>
      <c r="M654" s="373"/>
      <c r="N654" s="373"/>
      <c r="O654" s="373"/>
      <c r="P654" s="373"/>
      <c r="Q654" s="373"/>
      <c r="R654" s="373"/>
      <c r="S654" s="373"/>
      <c r="T654" s="373"/>
      <c r="U654" s="373"/>
      <c r="V654" s="373"/>
      <c r="W654" s="373"/>
      <c r="X654" s="373"/>
      <c r="Y654" s="373"/>
      <c r="Z654" s="373"/>
      <c r="AA654" s="373"/>
      <c r="AB654" s="373"/>
      <c r="AC654" s="373"/>
      <c r="AD654" s="373"/>
      <c r="AE654" s="373"/>
      <c r="AF654" s="373"/>
      <c r="AG654" s="373"/>
    </row>
    <row r="655" spans="1:33" ht="18.899999999999999" customHeight="1">
      <c r="A655" s="373"/>
      <c r="B655" s="373"/>
      <c r="C655" s="373"/>
      <c r="D655" s="373"/>
      <c r="E655" s="373"/>
      <c r="F655" s="373"/>
      <c r="G655" s="373"/>
      <c r="H655" s="373"/>
      <c r="I655" s="373"/>
      <c r="J655" s="373"/>
      <c r="K655" s="373"/>
      <c r="L655" s="373"/>
      <c r="M655" s="373"/>
      <c r="N655" s="373"/>
      <c r="O655" s="373"/>
      <c r="P655" s="373"/>
      <c r="Q655" s="373"/>
      <c r="R655" s="373"/>
      <c r="S655" s="373"/>
      <c r="T655" s="373"/>
      <c r="U655" s="373"/>
      <c r="V655" s="373"/>
      <c r="W655" s="373"/>
      <c r="X655" s="373"/>
      <c r="Y655" s="373"/>
      <c r="Z655" s="373"/>
      <c r="AA655" s="373"/>
      <c r="AB655" s="373"/>
      <c r="AC655" s="373"/>
      <c r="AD655" s="373"/>
      <c r="AE655" s="373"/>
      <c r="AF655" s="373"/>
      <c r="AG655" s="373"/>
    </row>
    <row r="656" spans="1:33" ht="18.899999999999999" customHeight="1">
      <c r="A656" s="373"/>
      <c r="B656" s="373"/>
      <c r="C656" s="373"/>
      <c r="D656" s="373"/>
      <c r="E656" s="373"/>
      <c r="F656" s="373"/>
      <c r="G656" s="373"/>
      <c r="H656" s="373"/>
      <c r="I656" s="373"/>
      <c r="J656" s="373"/>
      <c r="K656" s="373"/>
      <c r="L656" s="373"/>
      <c r="M656" s="373"/>
      <c r="N656" s="373"/>
      <c r="O656" s="373"/>
      <c r="P656" s="373"/>
      <c r="Q656" s="373"/>
      <c r="R656" s="373"/>
      <c r="S656" s="373"/>
      <c r="T656" s="373"/>
      <c r="U656" s="373"/>
      <c r="V656" s="373"/>
      <c r="W656" s="373"/>
      <c r="X656" s="373"/>
      <c r="Y656" s="373"/>
      <c r="Z656" s="373"/>
      <c r="AA656" s="373"/>
      <c r="AB656" s="373"/>
      <c r="AC656" s="373"/>
      <c r="AD656" s="373"/>
      <c r="AE656" s="373"/>
      <c r="AF656" s="373"/>
      <c r="AG656" s="373"/>
    </row>
    <row r="657" spans="1:33" ht="18.899999999999999" customHeight="1">
      <c r="A657" s="373"/>
      <c r="B657" s="373"/>
      <c r="C657" s="373"/>
      <c r="D657" s="373"/>
      <c r="E657" s="373"/>
      <c r="F657" s="373"/>
      <c r="G657" s="373"/>
      <c r="H657" s="373"/>
      <c r="I657" s="373"/>
      <c r="J657" s="373"/>
      <c r="K657" s="373"/>
      <c r="L657" s="373"/>
      <c r="M657" s="373"/>
      <c r="N657" s="373"/>
      <c r="O657" s="373"/>
      <c r="P657" s="373"/>
      <c r="Q657" s="373"/>
      <c r="R657" s="373"/>
      <c r="S657" s="373"/>
      <c r="T657" s="373"/>
      <c r="U657" s="373"/>
      <c r="V657" s="373"/>
      <c r="W657" s="373"/>
      <c r="X657" s="373"/>
      <c r="Y657" s="373"/>
      <c r="Z657" s="373"/>
      <c r="AA657" s="373"/>
      <c r="AB657" s="373"/>
      <c r="AC657" s="373"/>
      <c r="AD657" s="373"/>
      <c r="AE657" s="373"/>
      <c r="AF657" s="373"/>
      <c r="AG657" s="373"/>
    </row>
    <row r="658" spans="1:33" ht="18.899999999999999" customHeight="1">
      <c r="A658" s="373"/>
      <c r="B658" s="373"/>
      <c r="C658" s="373"/>
      <c r="D658" s="373"/>
      <c r="E658" s="373"/>
      <c r="F658" s="373"/>
      <c r="G658" s="373"/>
      <c r="H658" s="373"/>
      <c r="I658" s="373"/>
      <c r="J658" s="373"/>
      <c r="K658" s="373"/>
      <c r="L658" s="373"/>
      <c r="M658" s="373"/>
      <c r="N658" s="373"/>
      <c r="O658" s="373"/>
      <c r="P658" s="373"/>
      <c r="Q658" s="373"/>
      <c r="R658" s="373"/>
      <c r="S658" s="373"/>
      <c r="T658" s="373"/>
      <c r="U658" s="373"/>
      <c r="V658" s="373"/>
      <c r="W658" s="373"/>
      <c r="X658" s="373"/>
      <c r="Y658" s="373"/>
      <c r="Z658" s="373"/>
      <c r="AA658" s="373"/>
      <c r="AB658" s="373"/>
      <c r="AC658" s="373"/>
      <c r="AD658" s="373"/>
      <c r="AE658" s="373"/>
      <c r="AF658" s="373"/>
      <c r="AG658" s="373"/>
    </row>
    <row r="659" spans="1:33" ht="18.899999999999999" customHeight="1">
      <c r="A659" s="373"/>
      <c r="B659" s="373"/>
      <c r="C659" s="373"/>
      <c r="D659" s="373"/>
      <c r="E659" s="373"/>
      <c r="F659" s="373"/>
      <c r="G659" s="373"/>
      <c r="H659" s="373"/>
      <c r="I659" s="373"/>
      <c r="J659" s="373"/>
      <c r="K659" s="373"/>
      <c r="L659" s="373"/>
      <c r="M659" s="373"/>
      <c r="N659" s="373"/>
      <c r="O659" s="373"/>
      <c r="P659" s="373"/>
      <c r="Q659" s="373"/>
      <c r="R659" s="373"/>
      <c r="S659" s="373"/>
      <c r="T659" s="373"/>
      <c r="U659" s="373"/>
      <c r="V659" s="373"/>
      <c r="W659" s="373"/>
      <c r="X659" s="373"/>
      <c r="Y659" s="373"/>
      <c r="Z659" s="373"/>
      <c r="AA659" s="373"/>
      <c r="AB659" s="373"/>
      <c r="AC659" s="373"/>
      <c r="AD659" s="373"/>
      <c r="AE659" s="373"/>
      <c r="AF659" s="373"/>
      <c r="AG659" s="373"/>
    </row>
    <row r="660" spans="1:33" ht="18.899999999999999" customHeight="1">
      <c r="A660" s="373"/>
      <c r="B660" s="373"/>
      <c r="C660" s="373"/>
      <c r="D660" s="373"/>
      <c r="E660" s="373"/>
      <c r="F660" s="373"/>
      <c r="G660" s="373"/>
      <c r="H660" s="373"/>
      <c r="I660" s="373"/>
      <c r="J660" s="373"/>
      <c r="K660" s="373"/>
      <c r="L660" s="373"/>
      <c r="M660" s="373"/>
      <c r="N660" s="373"/>
      <c r="O660" s="373"/>
      <c r="P660" s="373"/>
      <c r="Q660" s="373"/>
      <c r="R660" s="373"/>
      <c r="S660" s="373"/>
      <c r="T660" s="373"/>
      <c r="U660" s="373"/>
      <c r="V660" s="373"/>
      <c r="W660" s="373"/>
      <c r="X660" s="373"/>
      <c r="Y660" s="373"/>
      <c r="Z660" s="373"/>
      <c r="AA660" s="373"/>
      <c r="AB660" s="373"/>
      <c r="AC660" s="373"/>
      <c r="AD660" s="373"/>
      <c r="AE660" s="373"/>
      <c r="AF660" s="373"/>
      <c r="AG660" s="373"/>
    </row>
    <row r="661" spans="1:33" ht="18.899999999999999" customHeight="1">
      <c r="A661" s="373"/>
      <c r="B661" s="373"/>
      <c r="C661" s="373"/>
      <c r="D661" s="373"/>
      <c r="E661" s="373"/>
      <c r="F661" s="373"/>
      <c r="G661" s="373"/>
      <c r="H661" s="373"/>
      <c r="I661" s="373"/>
      <c r="J661" s="373"/>
      <c r="K661" s="373"/>
      <c r="L661" s="373"/>
      <c r="M661" s="373"/>
      <c r="N661" s="373"/>
      <c r="O661" s="373"/>
      <c r="P661" s="373"/>
      <c r="Q661" s="373"/>
      <c r="R661" s="373"/>
      <c r="S661" s="373"/>
      <c r="T661" s="373"/>
      <c r="U661" s="373"/>
      <c r="V661" s="373"/>
      <c r="W661" s="373"/>
      <c r="X661" s="373"/>
      <c r="Y661" s="373"/>
      <c r="Z661" s="373"/>
      <c r="AA661" s="373"/>
      <c r="AB661" s="373"/>
      <c r="AC661" s="373"/>
      <c r="AD661" s="373"/>
      <c r="AE661" s="373"/>
      <c r="AF661" s="373"/>
      <c r="AG661" s="373"/>
    </row>
    <row r="662" spans="1:33" ht="18.899999999999999" customHeight="1">
      <c r="A662" s="373"/>
      <c r="B662" s="373"/>
      <c r="C662" s="373"/>
      <c r="D662" s="373"/>
      <c r="E662" s="373"/>
      <c r="F662" s="373"/>
      <c r="G662" s="373"/>
      <c r="H662" s="373"/>
      <c r="I662" s="373"/>
      <c r="J662" s="373"/>
      <c r="K662" s="373"/>
      <c r="L662" s="373"/>
      <c r="M662" s="373"/>
      <c r="N662" s="373"/>
      <c r="O662" s="373"/>
      <c r="P662" s="373"/>
      <c r="Q662" s="373"/>
      <c r="R662" s="373"/>
      <c r="S662" s="373"/>
      <c r="T662" s="373"/>
      <c r="U662" s="373"/>
      <c r="V662" s="373"/>
      <c r="W662" s="373"/>
      <c r="X662" s="373"/>
      <c r="Y662" s="373"/>
      <c r="Z662" s="373"/>
      <c r="AA662" s="373"/>
      <c r="AB662" s="373"/>
      <c r="AC662" s="373"/>
      <c r="AD662" s="373"/>
      <c r="AE662" s="373"/>
      <c r="AF662" s="373"/>
      <c r="AG662" s="373"/>
    </row>
    <row r="663" spans="1:33" ht="18.899999999999999" customHeight="1">
      <c r="A663" s="373"/>
      <c r="B663" s="373"/>
      <c r="C663" s="373"/>
      <c r="D663" s="373"/>
      <c r="E663" s="373"/>
      <c r="F663" s="373"/>
      <c r="G663" s="373"/>
      <c r="H663" s="373"/>
      <c r="I663" s="373"/>
      <c r="J663" s="373"/>
      <c r="K663" s="373"/>
      <c r="L663" s="373"/>
      <c r="M663" s="373"/>
      <c r="N663" s="373"/>
      <c r="O663" s="373"/>
      <c r="P663" s="373"/>
      <c r="Q663" s="373"/>
      <c r="R663" s="373"/>
      <c r="S663" s="373"/>
      <c r="T663" s="373"/>
      <c r="U663" s="373"/>
      <c r="V663" s="373"/>
      <c r="W663" s="373"/>
      <c r="X663" s="373"/>
      <c r="Y663" s="373"/>
      <c r="Z663" s="373"/>
      <c r="AA663" s="373"/>
      <c r="AB663" s="373"/>
      <c r="AC663" s="373"/>
      <c r="AD663" s="373"/>
      <c r="AE663" s="373"/>
      <c r="AF663" s="373"/>
      <c r="AG663" s="373"/>
    </row>
    <row r="664" spans="1:33" ht="18.899999999999999" customHeight="1">
      <c r="A664" s="373"/>
      <c r="B664" s="373"/>
      <c r="C664" s="373"/>
      <c r="D664" s="373"/>
      <c r="E664" s="373"/>
      <c r="F664" s="373"/>
      <c r="G664" s="373"/>
      <c r="H664" s="373"/>
      <c r="I664" s="373"/>
      <c r="J664" s="373"/>
      <c r="K664" s="373"/>
      <c r="L664" s="373"/>
      <c r="M664" s="373"/>
      <c r="N664" s="373"/>
      <c r="O664" s="373"/>
      <c r="P664" s="373"/>
      <c r="Q664" s="373"/>
      <c r="R664" s="373"/>
      <c r="S664" s="373"/>
      <c r="T664" s="373"/>
      <c r="U664" s="373"/>
      <c r="V664" s="373"/>
      <c r="W664" s="373"/>
      <c r="X664" s="373"/>
      <c r="Y664" s="373"/>
      <c r="Z664" s="373"/>
      <c r="AA664" s="373"/>
      <c r="AB664" s="373"/>
      <c r="AC664" s="373"/>
      <c r="AD664" s="373"/>
      <c r="AE664" s="373"/>
      <c r="AF664" s="373"/>
      <c r="AG664" s="373"/>
    </row>
    <row r="665" spans="1:33" ht="18.899999999999999" customHeight="1">
      <c r="A665" s="373"/>
      <c r="B665" s="373"/>
      <c r="C665" s="373"/>
      <c r="D665" s="373"/>
      <c r="E665" s="373"/>
      <c r="F665" s="373"/>
      <c r="G665" s="373"/>
      <c r="H665" s="373"/>
      <c r="I665" s="373"/>
      <c r="J665" s="373"/>
      <c r="K665" s="373"/>
      <c r="L665" s="373"/>
      <c r="M665" s="373"/>
      <c r="N665" s="373"/>
      <c r="O665" s="373"/>
      <c r="P665" s="373"/>
      <c r="Q665" s="373"/>
      <c r="R665" s="373"/>
      <c r="S665" s="373"/>
      <c r="T665" s="373"/>
      <c r="U665" s="373"/>
      <c r="V665" s="373"/>
      <c r="W665" s="373"/>
      <c r="X665" s="373"/>
      <c r="Y665" s="373"/>
      <c r="Z665" s="373"/>
      <c r="AA665" s="373"/>
      <c r="AB665" s="373"/>
      <c r="AC665" s="373"/>
      <c r="AD665" s="373"/>
      <c r="AE665" s="373"/>
      <c r="AF665" s="373"/>
      <c r="AG665" s="373"/>
    </row>
    <row r="666" spans="1:33" ht="18.899999999999999" customHeight="1">
      <c r="A666" s="373"/>
      <c r="B666" s="373"/>
      <c r="C666" s="373"/>
      <c r="D666" s="373"/>
      <c r="E666" s="373"/>
      <c r="F666" s="373"/>
      <c r="G666" s="373"/>
      <c r="H666" s="373"/>
      <c r="I666" s="373"/>
      <c r="J666" s="373"/>
      <c r="K666" s="373"/>
      <c r="L666" s="373"/>
      <c r="M666" s="373"/>
      <c r="N666" s="373"/>
      <c r="O666" s="373"/>
      <c r="P666" s="373"/>
      <c r="Q666" s="373"/>
      <c r="R666" s="373"/>
      <c r="S666" s="373"/>
      <c r="T666" s="373"/>
      <c r="U666" s="373"/>
      <c r="V666" s="373"/>
      <c r="W666" s="373"/>
      <c r="X666" s="373"/>
      <c r="Y666" s="373"/>
      <c r="Z666" s="373"/>
      <c r="AA666" s="373"/>
      <c r="AB666" s="373"/>
      <c r="AC666" s="373"/>
      <c r="AD666" s="373"/>
      <c r="AE666" s="373"/>
      <c r="AF666" s="373"/>
      <c r="AG666" s="373"/>
    </row>
    <row r="667" spans="1:33" ht="18.899999999999999" customHeight="1">
      <c r="A667" s="373"/>
      <c r="B667" s="373"/>
      <c r="C667" s="373"/>
      <c r="D667" s="373"/>
      <c r="E667" s="373"/>
      <c r="F667" s="373"/>
      <c r="G667" s="373"/>
      <c r="H667" s="373"/>
      <c r="I667" s="373"/>
      <c r="J667" s="373"/>
      <c r="K667" s="373"/>
      <c r="L667" s="373"/>
      <c r="M667" s="373"/>
      <c r="N667" s="373"/>
      <c r="O667" s="373"/>
      <c r="P667" s="373"/>
      <c r="Q667" s="373"/>
      <c r="R667" s="373"/>
      <c r="S667" s="373"/>
      <c r="T667" s="373"/>
      <c r="U667" s="373"/>
      <c r="V667" s="373"/>
      <c r="W667" s="373"/>
      <c r="X667" s="373"/>
      <c r="Y667" s="373"/>
      <c r="Z667" s="373"/>
      <c r="AA667" s="373"/>
      <c r="AB667" s="373"/>
      <c r="AC667" s="373"/>
      <c r="AD667" s="373"/>
      <c r="AE667" s="373"/>
      <c r="AF667" s="373"/>
      <c r="AG667" s="373"/>
    </row>
    <row r="668" spans="1:33" ht="18.899999999999999" customHeight="1">
      <c r="A668" s="373"/>
      <c r="B668" s="373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373"/>
      <c r="Q668" s="373"/>
      <c r="R668" s="373"/>
      <c r="S668" s="373"/>
      <c r="T668" s="373"/>
      <c r="U668" s="373"/>
      <c r="V668" s="373"/>
      <c r="W668" s="373"/>
      <c r="X668" s="373"/>
      <c r="Y668" s="373"/>
      <c r="Z668" s="373"/>
      <c r="AA668" s="373"/>
      <c r="AB668" s="373"/>
      <c r="AC668" s="373"/>
      <c r="AD668" s="373"/>
      <c r="AE668" s="373"/>
      <c r="AF668" s="373"/>
      <c r="AG668" s="373"/>
    </row>
    <row r="669" spans="1:33" ht="18.899999999999999" customHeight="1">
      <c r="A669" s="373"/>
      <c r="B669" s="373"/>
      <c r="C669" s="373"/>
      <c r="D669" s="373"/>
      <c r="E669" s="373"/>
      <c r="F669" s="373"/>
      <c r="G669" s="373"/>
      <c r="H669" s="373"/>
      <c r="I669" s="373"/>
      <c r="J669" s="373"/>
      <c r="K669" s="373"/>
      <c r="L669" s="373"/>
      <c r="M669" s="373"/>
      <c r="N669" s="373"/>
      <c r="O669" s="373"/>
      <c r="P669" s="373"/>
      <c r="Q669" s="373"/>
      <c r="R669" s="373"/>
      <c r="S669" s="373"/>
      <c r="T669" s="373"/>
      <c r="U669" s="373"/>
      <c r="V669" s="373"/>
      <c r="W669" s="373"/>
      <c r="X669" s="373"/>
      <c r="Y669" s="373"/>
      <c r="Z669" s="373"/>
      <c r="AA669" s="373"/>
      <c r="AB669" s="373"/>
      <c r="AC669" s="373"/>
      <c r="AD669" s="373"/>
      <c r="AE669" s="373"/>
      <c r="AF669" s="373"/>
      <c r="AG669" s="373"/>
    </row>
    <row r="670" spans="1:33" ht="18.899999999999999" customHeight="1">
      <c r="A670" s="373"/>
      <c r="B670" s="373"/>
      <c r="C670" s="373"/>
      <c r="D670" s="373"/>
      <c r="E670" s="373"/>
      <c r="F670" s="373"/>
      <c r="G670" s="373"/>
      <c r="H670" s="373"/>
      <c r="I670" s="373"/>
      <c r="J670" s="373"/>
      <c r="K670" s="373"/>
      <c r="L670" s="373"/>
      <c r="M670" s="373"/>
      <c r="N670" s="373"/>
      <c r="O670" s="373"/>
      <c r="P670" s="373"/>
      <c r="Q670" s="373"/>
      <c r="R670" s="373"/>
      <c r="S670" s="373"/>
      <c r="T670" s="373"/>
      <c r="U670" s="373"/>
      <c r="V670" s="373"/>
      <c r="W670" s="373"/>
      <c r="X670" s="373"/>
      <c r="Y670" s="373"/>
      <c r="Z670" s="373"/>
      <c r="AA670" s="373"/>
      <c r="AB670" s="373"/>
      <c r="AC670" s="373"/>
      <c r="AD670" s="373"/>
      <c r="AE670" s="373"/>
      <c r="AF670" s="373"/>
      <c r="AG670" s="373"/>
    </row>
    <row r="671" spans="1:33" ht="18.899999999999999" customHeight="1">
      <c r="A671" s="373"/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</row>
    <row r="672" spans="1:33" ht="18.899999999999999" customHeight="1">
      <c r="A672" s="373"/>
      <c r="B672" s="373"/>
      <c r="C672" s="373"/>
      <c r="D672" s="373"/>
      <c r="E672" s="373"/>
      <c r="F672" s="373"/>
      <c r="G672" s="373"/>
      <c r="H672" s="373"/>
      <c r="I672" s="373"/>
      <c r="J672" s="373"/>
      <c r="K672" s="373"/>
      <c r="L672" s="373"/>
      <c r="M672" s="373"/>
      <c r="N672" s="373"/>
      <c r="O672" s="373"/>
      <c r="P672" s="373"/>
      <c r="Q672" s="373"/>
      <c r="R672" s="373"/>
      <c r="S672" s="373"/>
      <c r="T672" s="373"/>
      <c r="U672" s="373"/>
      <c r="V672" s="373"/>
      <c r="W672" s="373"/>
      <c r="X672" s="373"/>
      <c r="Y672" s="373"/>
      <c r="Z672" s="373"/>
      <c r="AA672" s="373"/>
      <c r="AB672" s="373"/>
      <c r="AC672" s="373"/>
      <c r="AD672" s="373"/>
      <c r="AE672" s="373"/>
      <c r="AF672" s="373"/>
      <c r="AG672" s="373"/>
    </row>
    <row r="673" spans="1:33" ht="18.899999999999999" customHeight="1">
      <c r="A673" s="373"/>
      <c r="B673" s="373"/>
      <c r="C673" s="373"/>
      <c r="D673" s="373"/>
      <c r="E673" s="373"/>
      <c r="F673" s="373"/>
      <c r="G673" s="373"/>
      <c r="H673" s="373"/>
      <c r="I673" s="373"/>
      <c r="J673" s="373"/>
      <c r="K673" s="373"/>
      <c r="L673" s="373"/>
      <c r="M673" s="373"/>
      <c r="N673" s="373"/>
      <c r="O673" s="373"/>
      <c r="P673" s="373"/>
      <c r="Q673" s="373"/>
      <c r="R673" s="373"/>
      <c r="S673" s="373"/>
      <c r="T673" s="373"/>
      <c r="U673" s="373"/>
      <c r="V673" s="373"/>
      <c r="W673" s="373"/>
      <c r="X673" s="373"/>
      <c r="Y673" s="373"/>
      <c r="Z673" s="373"/>
      <c r="AA673" s="373"/>
      <c r="AB673" s="373"/>
      <c r="AC673" s="373"/>
      <c r="AD673" s="373"/>
      <c r="AE673" s="373"/>
      <c r="AF673" s="373"/>
      <c r="AG673" s="373"/>
    </row>
    <row r="674" spans="1:33" ht="18.899999999999999" customHeight="1">
      <c r="A674" s="373"/>
      <c r="B674" s="373"/>
      <c r="C674" s="373"/>
      <c r="D674" s="373"/>
      <c r="E674" s="373"/>
      <c r="F674" s="373"/>
      <c r="G674" s="373"/>
      <c r="H674" s="373"/>
      <c r="I674" s="373"/>
      <c r="J674" s="373"/>
      <c r="K674" s="373"/>
      <c r="L674" s="373"/>
      <c r="M674" s="373"/>
      <c r="N674" s="373"/>
      <c r="O674" s="373"/>
      <c r="P674" s="373"/>
      <c r="Q674" s="373"/>
      <c r="R674" s="373"/>
      <c r="S674" s="373"/>
      <c r="T674" s="373"/>
      <c r="U674" s="373"/>
      <c r="V674" s="373"/>
      <c r="W674" s="373"/>
      <c r="X674" s="373"/>
      <c r="Y674" s="373"/>
      <c r="Z674" s="373"/>
      <c r="AA674" s="373"/>
      <c r="AB674" s="373"/>
      <c r="AC674" s="373"/>
      <c r="AD674" s="373"/>
      <c r="AE674" s="373"/>
      <c r="AF674" s="373"/>
      <c r="AG674" s="373"/>
    </row>
    <row r="675" spans="1:33" ht="18.899999999999999" customHeight="1">
      <c r="A675" s="373"/>
      <c r="B675" s="373"/>
      <c r="C675" s="373"/>
      <c r="D675" s="373"/>
      <c r="E675" s="373"/>
      <c r="F675" s="373"/>
      <c r="G675" s="373"/>
      <c r="H675" s="373"/>
      <c r="I675" s="373"/>
      <c r="J675" s="373"/>
      <c r="K675" s="373"/>
      <c r="L675" s="373"/>
      <c r="M675" s="373"/>
      <c r="N675" s="373"/>
      <c r="O675" s="373"/>
      <c r="P675" s="373"/>
      <c r="Q675" s="373"/>
      <c r="R675" s="373"/>
      <c r="S675" s="373"/>
      <c r="T675" s="373"/>
      <c r="U675" s="373"/>
      <c r="V675" s="373"/>
      <c r="W675" s="373"/>
      <c r="X675" s="373"/>
      <c r="Y675" s="373"/>
      <c r="Z675" s="373"/>
      <c r="AA675" s="373"/>
      <c r="AB675" s="373"/>
      <c r="AC675" s="373"/>
      <c r="AD675" s="373"/>
      <c r="AE675" s="373"/>
      <c r="AF675" s="373"/>
      <c r="AG675" s="373"/>
    </row>
    <row r="676" spans="1:33" ht="18.899999999999999" customHeight="1">
      <c r="A676" s="373"/>
      <c r="B676" s="373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3"/>
      <c r="P676" s="373"/>
      <c r="Q676" s="373"/>
      <c r="R676" s="373"/>
      <c r="S676" s="373"/>
      <c r="T676" s="373"/>
      <c r="U676" s="373"/>
      <c r="V676" s="373"/>
      <c r="W676" s="373"/>
      <c r="X676" s="373"/>
      <c r="Y676" s="373"/>
      <c r="Z676" s="373"/>
      <c r="AA676" s="373"/>
      <c r="AB676" s="373"/>
      <c r="AC676" s="373"/>
      <c r="AD676" s="373"/>
      <c r="AE676" s="373"/>
      <c r="AF676" s="373"/>
      <c r="AG676" s="373"/>
    </row>
    <row r="677" spans="1:33" ht="18.899999999999999" customHeight="1">
      <c r="A677" s="373"/>
      <c r="B677" s="373"/>
      <c r="C677" s="373"/>
      <c r="D677" s="373"/>
      <c r="E677" s="373"/>
      <c r="F677" s="373"/>
      <c r="G677" s="373"/>
      <c r="H677" s="373"/>
      <c r="I677" s="373"/>
      <c r="J677" s="373"/>
      <c r="K677" s="373"/>
      <c r="L677" s="373"/>
      <c r="M677" s="373"/>
      <c r="N677" s="373"/>
      <c r="O677" s="373"/>
      <c r="P677" s="373"/>
      <c r="Q677" s="373"/>
      <c r="R677" s="373"/>
      <c r="S677" s="373"/>
      <c r="T677" s="373"/>
      <c r="U677" s="373"/>
      <c r="V677" s="373"/>
      <c r="W677" s="373"/>
      <c r="X677" s="373"/>
      <c r="Y677" s="373"/>
      <c r="Z677" s="373"/>
      <c r="AA677" s="373"/>
      <c r="AB677" s="373"/>
      <c r="AC677" s="373"/>
      <c r="AD677" s="373"/>
      <c r="AE677" s="373"/>
      <c r="AF677" s="373"/>
      <c r="AG677" s="373"/>
    </row>
    <row r="678" spans="1:33" ht="18.899999999999999" customHeight="1">
      <c r="A678" s="373"/>
      <c r="B678" s="373"/>
      <c r="C678" s="373"/>
      <c r="D678" s="373"/>
      <c r="E678" s="373"/>
      <c r="F678" s="373"/>
      <c r="G678" s="373"/>
      <c r="H678" s="373"/>
      <c r="I678" s="373"/>
      <c r="J678" s="373"/>
      <c r="K678" s="373"/>
      <c r="L678" s="373"/>
      <c r="M678" s="373"/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/>
      <c r="Y678" s="373"/>
      <c r="Z678" s="373"/>
      <c r="AA678" s="373"/>
      <c r="AB678" s="373"/>
      <c r="AC678" s="373"/>
      <c r="AD678" s="373"/>
      <c r="AE678" s="373"/>
      <c r="AF678" s="373"/>
      <c r="AG678" s="373"/>
    </row>
    <row r="679" spans="1:33" ht="18.899999999999999" customHeight="1">
      <c r="A679" s="373"/>
      <c r="B679" s="373"/>
      <c r="C679" s="373"/>
      <c r="D679" s="373"/>
      <c r="E679" s="373"/>
      <c r="F679" s="373"/>
      <c r="G679" s="373"/>
      <c r="H679" s="373"/>
      <c r="I679" s="373"/>
      <c r="J679" s="373"/>
      <c r="K679" s="373"/>
      <c r="L679" s="373"/>
      <c r="M679" s="373"/>
      <c r="N679" s="373"/>
      <c r="O679" s="373"/>
      <c r="P679" s="373"/>
      <c r="Q679" s="373"/>
      <c r="R679" s="373"/>
      <c r="S679" s="373"/>
      <c r="T679" s="373"/>
      <c r="U679" s="373"/>
      <c r="V679" s="373"/>
      <c r="W679" s="373"/>
      <c r="X679" s="373"/>
      <c r="Y679" s="373"/>
      <c r="Z679" s="373"/>
      <c r="AA679" s="373"/>
      <c r="AB679" s="373"/>
      <c r="AC679" s="373"/>
      <c r="AD679" s="373"/>
      <c r="AE679" s="373"/>
      <c r="AF679" s="373"/>
      <c r="AG679" s="373"/>
    </row>
    <row r="680" spans="1:33" ht="18.899999999999999" customHeight="1">
      <c r="A680" s="373"/>
      <c r="B680" s="373"/>
      <c r="C680" s="373"/>
      <c r="D680" s="373"/>
      <c r="E680" s="373"/>
      <c r="F680" s="373"/>
      <c r="G680" s="373"/>
      <c r="H680" s="373"/>
      <c r="I680" s="373"/>
      <c r="J680" s="373"/>
      <c r="K680" s="373"/>
      <c r="L680" s="373"/>
      <c r="M680" s="373"/>
      <c r="N680" s="373"/>
      <c r="O680" s="373"/>
      <c r="P680" s="373"/>
      <c r="Q680" s="373"/>
      <c r="R680" s="373"/>
      <c r="S680" s="373"/>
      <c r="T680" s="373"/>
      <c r="U680" s="373"/>
      <c r="V680" s="373"/>
      <c r="W680" s="373"/>
      <c r="X680" s="373"/>
      <c r="Y680" s="373"/>
      <c r="Z680" s="373"/>
      <c r="AA680" s="373"/>
      <c r="AB680" s="373"/>
      <c r="AC680" s="373"/>
      <c r="AD680" s="373"/>
      <c r="AE680" s="373"/>
      <c r="AF680" s="373"/>
      <c r="AG680" s="373"/>
    </row>
    <row r="681" spans="1:33" ht="18.899999999999999" customHeight="1">
      <c r="A681" s="373"/>
      <c r="B681" s="373"/>
      <c r="C681" s="373"/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3"/>
      <c r="P681" s="373"/>
      <c r="Q681" s="373"/>
      <c r="R681" s="373"/>
      <c r="S681" s="373"/>
      <c r="T681" s="373"/>
      <c r="U681" s="373"/>
      <c r="V681" s="373"/>
      <c r="W681" s="373"/>
      <c r="X681" s="373"/>
      <c r="Y681" s="373"/>
      <c r="Z681" s="373"/>
      <c r="AA681" s="373"/>
      <c r="AB681" s="373"/>
      <c r="AC681" s="373"/>
      <c r="AD681" s="373"/>
      <c r="AE681" s="373"/>
      <c r="AF681" s="373"/>
      <c r="AG681" s="373"/>
    </row>
    <row r="682" spans="1:33" ht="18.899999999999999" customHeight="1">
      <c r="A682" s="373"/>
      <c r="B682" s="373"/>
      <c r="C682" s="373"/>
      <c r="D682" s="373"/>
      <c r="E682" s="373"/>
      <c r="F682" s="373"/>
      <c r="G682" s="373"/>
      <c r="H682" s="373"/>
      <c r="I682" s="373"/>
      <c r="J682" s="373"/>
      <c r="K682" s="373"/>
      <c r="L682" s="373"/>
      <c r="M682" s="373"/>
      <c r="N682" s="373"/>
      <c r="O682" s="373"/>
      <c r="P682" s="373"/>
      <c r="Q682" s="373"/>
      <c r="R682" s="373"/>
      <c r="S682" s="373"/>
      <c r="T682" s="373"/>
      <c r="U682" s="373"/>
      <c r="V682" s="373"/>
      <c r="W682" s="373"/>
      <c r="X682" s="373"/>
      <c r="Y682" s="373"/>
      <c r="Z682" s="373"/>
      <c r="AA682" s="373"/>
      <c r="AB682" s="373"/>
      <c r="AC682" s="373"/>
      <c r="AD682" s="373"/>
      <c r="AE682" s="373"/>
      <c r="AF682" s="373"/>
      <c r="AG682" s="373"/>
    </row>
    <row r="683" spans="1:33" ht="18.899999999999999" customHeight="1">
      <c r="A683" s="373"/>
      <c r="B683" s="373"/>
      <c r="C683" s="373"/>
      <c r="D683" s="373"/>
      <c r="E683" s="373"/>
      <c r="F683" s="373"/>
      <c r="G683" s="373"/>
      <c r="H683" s="373"/>
      <c r="I683" s="373"/>
      <c r="J683" s="373"/>
      <c r="K683" s="373"/>
      <c r="L683" s="373"/>
      <c r="M683" s="373"/>
      <c r="N683" s="373"/>
      <c r="O683" s="373"/>
      <c r="P683" s="373"/>
      <c r="Q683" s="373"/>
      <c r="R683" s="373"/>
      <c r="S683" s="373"/>
      <c r="T683" s="373"/>
      <c r="U683" s="373"/>
      <c r="V683" s="373"/>
      <c r="W683" s="373"/>
      <c r="X683" s="373"/>
      <c r="Y683" s="373"/>
      <c r="Z683" s="373"/>
      <c r="AA683" s="373"/>
      <c r="AB683" s="373"/>
      <c r="AC683" s="373"/>
      <c r="AD683" s="373"/>
      <c r="AE683" s="373"/>
      <c r="AF683" s="373"/>
      <c r="AG683" s="373"/>
    </row>
    <row r="684" spans="1:33" ht="18.899999999999999" customHeight="1">
      <c r="A684" s="373"/>
      <c r="B684" s="373"/>
      <c r="C684" s="373"/>
      <c r="D684" s="373"/>
      <c r="E684" s="373"/>
      <c r="F684" s="373"/>
      <c r="G684" s="373"/>
      <c r="H684" s="373"/>
      <c r="I684" s="373"/>
      <c r="J684" s="373"/>
      <c r="K684" s="373"/>
      <c r="L684" s="373"/>
      <c r="M684" s="373"/>
      <c r="N684" s="373"/>
      <c r="O684" s="373"/>
      <c r="P684" s="373"/>
      <c r="Q684" s="373"/>
      <c r="R684" s="373"/>
      <c r="S684" s="373"/>
      <c r="T684" s="373"/>
      <c r="U684" s="373"/>
      <c r="V684" s="373"/>
      <c r="W684" s="373"/>
      <c r="X684" s="373"/>
      <c r="Y684" s="373"/>
      <c r="Z684" s="373"/>
      <c r="AA684" s="373"/>
      <c r="AB684" s="373"/>
      <c r="AC684" s="373"/>
      <c r="AD684" s="373"/>
      <c r="AE684" s="373"/>
      <c r="AF684" s="373"/>
      <c r="AG684" s="373"/>
    </row>
    <row r="685" spans="1:33" ht="18.899999999999999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</row>
    <row r="686" spans="1:33" ht="18.899999999999999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3"/>
      <c r="L686" s="373"/>
      <c r="M686" s="373"/>
      <c r="N686" s="373"/>
      <c r="O686" s="373"/>
      <c r="P686" s="373"/>
      <c r="Q686" s="373"/>
      <c r="R686" s="373"/>
      <c r="S686" s="373"/>
      <c r="T686" s="373"/>
      <c r="U686" s="373"/>
      <c r="V686" s="373"/>
      <c r="W686" s="373"/>
      <c r="X686" s="373"/>
      <c r="Y686" s="373"/>
      <c r="Z686" s="373"/>
      <c r="AA686" s="373"/>
      <c r="AB686" s="373"/>
      <c r="AC686" s="373"/>
      <c r="AD686" s="373"/>
      <c r="AE686" s="373"/>
      <c r="AF686" s="373"/>
      <c r="AG686" s="373"/>
    </row>
    <row r="687" spans="1:33" ht="18.899999999999999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3"/>
      <c r="L687" s="373"/>
      <c r="M687" s="373"/>
      <c r="N687" s="373"/>
      <c r="O687" s="373"/>
      <c r="P687" s="373"/>
      <c r="Q687" s="373"/>
      <c r="R687" s="373"/>
      <c r="S687" s="373"/>
      <c r="T687" s="373"/>
      <c r="U687" s="373"/>
      <c r="V687" s="373"/>
      <c r="W687" s="373"/>
      <c r="X687" s="373"/>
      <c r="Y687" s="373"/>
      <c r="Z687" s="373"/>
      <c r="AA687" s="373"/>
      <c r="AB687" s="373"/>
      <c r="AC687" s="373"/>
      <c r="AD687" s="373"/>
      <c r="AE687" s="373"/>
      <c r="AF687" s="373"/>
      <c r="AG687" s="373"/>
    </row>
    <row r="688" spans="1:33" ht="18.899999999999999" customHeight="1">
      <c r="A688" s="373"/>
      <c r="B688" s="373"/>
      <c r="C688" s="373"/>
      <c r="D688" s="373"/>
      <c r="E688" s="373"/>
      <c r="F688" s="373"/>
      <c r="G688" s="373"/>
      <c r="H688" s="373"/>
      <c r="I688" s="373"/>
      <c r="J688" s="373"/>
      <c r="K688" s="373"/>
      <c r="L688" s="373"/>
      <c r="M688" s="373"/>
      <c r="N688" s="373"/>
      <c r="O688" s="373"/>
      <c r="P688" s="373"/>
      <c r="Q688" s="373"/>
      <c r="R688" s="373"/>
      <c r="S688" s="373"/>
      <c r="T688" s="373"/>
      <c r="U688" s="373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</row>
    <row r="689" spans="1:33" ht="18.899999999999999" customHeight="1">
      <c r="A689" s="373"/>
      <c r="B689" s="373"/>
      <c r="C689" s="373"/>
      <c r="D689" s="373"/>
      <c r="E689" s="373"/>
      <c r="F689" s="373"/>
      <c r="G689" s="373"/>
      <c r="H689" s="373"/>
      <c r="I689" s="373"/>
      <c r="J689" s="373"/>
      <c r="K689" s="373"/>
      <c r="L689" s="373"/>
      <c r="M689" s="373"/>
      <c r="N689" s="373"/>
      <c r="O689" s="373"/>
      <c r="P689" s="373"/>
      <c r="Q689" s="373"/>
      <c r="R689" s="373"/>
      <c r="S689" s="373"/>
      <c r="T689" s="373"/>
      <c r="U689" s="373"/>
      <c r="V689" s="373"/>
      <c r="W689" s="373"/>
      <c r="X689" s="373"/>
      <c r="Y689" s="373"/>
      <c r="Z689" s="373"/>
      <c r="AA689" s="373"/>
      <c r="AB689" s="373"/>
      <c r="AC689" s="373"/>
      <c r="AD689" s="373"/>
      <c r="AE689" s="373"/>
      <c r="AF689" s="373"/>
      <c r="AG689" s="373"/>
    </row>
    <row r="690" spans="1:33" ht="18.899999999999999" customHeight="1">
      <c r="A690" s="373"/>
      <c r="B690" s="373"/>
      <c r="C690" s="373"/>
      <c r="D690" s="373"/>
      <c r="E690" s="373"/>
      <c r="F690" s="373"/>
      <c r="G690" s="373"/>
      <c r="H690" s="373"/>
      <c r="I690" s="373"/>
      <c r="J690" s="373"/>
      <c r="K690" s="373"/>
      <c r="L690" s="373"/>
      <c r="M690" s="373"/>
      <c r="N690" s="373"/>
      <c r="O690" s="373"/>
      <c r="P690" s="373"/>
      <c r="Q690" s="373"/>
      <c r="R690" s="373"/>
      <c r="S690" s="373"/>
      <c r="T690" s="373"/>
      <c r="U690" s="373"/>
      <c r="V690" s="373"/>
      <c r="W690" s="373"/>
      <c r="X690" s="373"/>
      <c r="Y690" s="373"/>
      <c r="Z690" s="373"/>
      <c r="AA690" s="373"/>
      <c r="AB690" s="373"/>
      <c r="AC690" s="373"/>
      <c r="AD690" s="373"/>
      <c r="AE690" s="373"/>
      <c r="AF690" s="373"/>
      <c r="AG690" s="373"/>
    </row>
    <row r="691" spans="1:33" ht="18.899999999999999" customHeight="1">
      <c r="A691" s="373"/>
      <c r="B691" s="373"/>
      <c r="C691" s="373"/>
      <c r="D691" s="373"/>
      <c r="E691" s="373"/>
      <c r="F691" s="373"/>
      <c r="G691" s="373"/>
      <c r="H691" s="373"/>
      <c r="I691" s="373"/>
      <c r="J691" s="373"/>
      <c r="K691" s="373"/>
      <c r="L691" s="373"/>
      <c r="M691" s="373"/>
      <c r="N691" s="373"/>
      <c r="O691" s="373"/>
      <c r="P691" s="373"/>
      <c r="Q691" s="373"/>
      <c r="R691" s="373"/>
      <c r="S691" s="373"/>
      <c r="T691" s="373"/>
      <c r="U691" s="373"/>
      <c r="V691" s="373"/>
      <c r="W691" s="373"/>
      <c r="X691" s="373"/>
      <c r="Y691" s="373"/>
      <c r="Z691" s="373"/>
      <c r="AA691" s="373"/>
      <c r="AB691" s="373"/>
      <c r="AC691" s="373"/>
      <c r="AD691" s="373"/>
      <c r="AE691" s="373"/>
      <c r="AF691" s="373"/>
      <c r="AG691" s="373"/>
    </row>
    <row r="692" spans="1:33" ht="18.899999999999999" customHeight="1">
      <c r="A692" s="373"/>
      <c r="B692" s="373"/>
      <c r="C692" s="373"/>
      <c r="D692" s="373"/>
      <c r="E692" s="373"/>
      <c r="F692" s="373"/>
      <c r="G692" s="373"/>
      <c r="H692" s="373"/>
      <c r="I692" s="373"/>
      <c r="J692" s="373"/>
      <c r="K692" s="373"/>
      <c r="L692" s="373"/>
      <c r="M692" s="373"/>
      <c r="N692" s="373"/>
      <c r="O692" s="373"/>
      <c r="P692" s="373"/>
      <c r="Q692" s="373"/>
      <c r="R692" s="373"/>
      <c r="S692" s="373"/>
      <c r="T692" s="373"/>
      <c r="U692" s="373"/>
      <c r="V692" s="373"/>
      <c r="W692" s="373"/>
      <c r="X692" s="373"/>
      <c r="Y692" s="373"/>
      <c r="Z692" s="373"/>
      <c r="AA692" s="373"/>
      <c r="AB692" s="373"/>
      <c r="AC692" s="373"/>
      <c r="AD692" s="373"/>
      <c r="AE692" s="373"/>
      <c r="AF692" s="373"/>
      <c r="AG692" s="373"/>
    </row>
    <row r="693" spans="1:33" ht="18.899999999999999" customHeight="1">
      <c r="A693" s="373"/>
      <c r="B693" s="373"/>
      <c r="C693" s="373"/>
      <c r="D693" s="373"/>
      <c r="E693" s="373"/>
      <c r="F693" s="373"/>
      <c r="G693" s="373"/>
      <c r="H693" s="373"/>
      <c r="I693" s="373"/>
      <c r="J693" s="373"/>
      <c r="K693" s="373"/>
      <c r="L693" s="373"/>
      <c r="M693" s="373"/>
      <c r="N693" s="373"/>
      <c r="O693" s="373"/>
      <c r="P693" s="373"/>
      <c r="Q693" s="373"/>
      <c r="R693" s="373"/>
      <c r="S693" s="373"/>
      <c r="T693" s="373"/>
      <c r="U693" s="373"/>
      <c r="V693" s="373"/>
      <c r="W693" s="373"/>
      <c r="X693" s="373"/>
      <c r="Y693" s="373"/>
      <c r="Z693" s="373"/>
      <c r="AA693" s="373"/>
      <c r="AB693" s="373"/>
      <c r="AC693" s="373"/>
      <c r="AD693" s="373"/>
      <c r="AE693" s="373"/>
      <c r="AF693" s="373"/>
      <c r="AG693" s="373"/>
    </row>
    <row r="694" spans="1:33" ht="18.899999999999999" customHeight="1">
      <c r="A694" s="373"/>
      <c r="B694" s="373"/>
      <c r="C694" s="373"/>
      <c r="D694" s="373"/>
      <c r="E694" s="373"/>
      <c r="F694" s="373"/>
      <c r="G694" s="373"/>
      <c r="H694" s="373"/>
      <c r="I694" s="373"/>
      <c r="J694" s="373"/>
      <c r="K694" s="373"/>
      <c r="L694" s="373"/>
      <c r="M694" s="373"/>
      <c r="N694" s="373"/>
      <c r="O694" s="373"/>
      <c r="P694" s="373"/>
      <c r="Q694" s="373"/>
      <c r="R694" s="373"/>
      <c r="S694" s="373"/>
      <c r="T694" s="373"/>
      <c r="U694" s="373"/>
      <c r="V694" s="373"/>
      <c r="W694" s="373"/>
      <c r="X694" s="373"/>
      <c r="Y694" s="373"/>
      <c r="Z694" s="373"/>
      <c r="AA694" s="373"/>
      <c r="AB694" s="373"/>
      <c r="AC694" s="373"/>
      <c r="AD694" s="373"/>
      <c r="AE694" s="373"/>
      <c r="AF694" s="373"/>
      <c r="AG694" s="373"/>
    </row>
    <row r="695" spans="1:33" ht="18.899999999999999" customHeight="1">
      <c r="A695" s="373"/>
      <c r="B695" s="373"/>
      <c r="C695" s="373"/>
      <c r="D695" s="373"/>
      <c r="E695" s="373"/>
      <c r="F695" s="373"/>
      <c r="G695" s="373"/>
      <c r="H695" s="373"/>
      <c r="I695" s="373"/>
      <c r="J695" s="373"/>
      <c r="K695" s="373"/>
      <c r="L695" s="373"/>
      <c r="M695" s="373"/>
      <c r="N695" s="373"/>
      <c r="O695" s="373"/>
      <c r="P695" s="373"/>
      <c r="Q695" s="373"/>
      <c r="R695" s="373"/>
      <c r="S695" s="373"/>
      <c r="T695" s="373"/>
      <c r="U695" s="373"/>
      <c r="V695" s="373"/>
      <c r="W695" s="373"/>
      <c r="X695" s="373"/>
      <c r="Y695" s="373"/>
      <c r="Z695" s="373"/>
      <c r="AA695" s="373"/>
      <c r="AB695" s="373"/>
      <c r="AC695" s="373"/>
      <c r="AD695" s="373"/>
      <c r="AE695" s="373"/>
      <c r="AF695" s="373"/>
      <c r="AG695" s="373"/>
    </row>
    <row r="696" spans="1:33" ht="18.899999999999999" customHeight="1">
      <c r="A696" s="373"/>
      <c r="B696" s="373"/>
      <c r="C696" s="373"/>
      <c r="D696" s="373"/>
      <c r="E696" s="373"/>
      <c r="F696" s="373"/>
      <c r="G696" s="373"/>
      <c r="H696" s="373"/>
      <c r="I696" s="373"/>
      <c r="J696" s="373"/>
      <c r="K696" s="373"/>
      <c r="L696" s="373"/>
      <c r="M696" s="373"/>
      <c r="N696" s="373"/>
      <c r="O696" s="373"/>
      <c r="P696" s="373"/>
      <c r="Q696" s="373"/>
      <c r="R696" s="373"/>
      <c r="S696" s="373"/>
      <c r="T696" s="373"/>
      <c r="U696" s="373"/>
      <c r="V696" s="373"/>
      <c r="W696" s="373"/>
      <c r="X696" s="373"/>
      <c r="Y696" s="373"/>
      <c r="Z696" s="373"/>
      <c r="AA696" s="373"/>
      <c r="AB696" s="373"/>
      <c r="AC696" s="373"/>
      <c r="AD696" s="373"/>
      <c r="AE696" s="373"/>
      <c r="AF696" s="373"/>
      <c r="AG696" s="373"/>
    </row>
    <row r="697" spans="1:33" ht="18.899999999999999" customHeight="1">
      <c r="A697" s="373"/>
      <c r="B697" s="373"/>
      <c r="C697" s="373"/>
      <c r="D697" s="373"/>
      <c r="E697" s="373"/>
      <c r="F697" s="373"/>
      <c r="G697" s="373"/>
      <c r="H697" s="373"/>
      <c r="I697" s="373"/>
      <c r="J697" s="373"/>
      <c r="K697" s="373"/>
      <c r="L697" s="373"/>
      <c r="M697" s="373"/>
      <c r="N697" s="373"/>
      <c r="O697" s="373"/>
      <c r="P697" s="373"/>
      <c r="Q697" s="373"/>
      <c r="R697" s="373"/>
      <c r="S697" s="373"/>
      <c r="T697" s="373"/>
      <c r="U697" s="373"/>
      <c r="V697" s="373"/>
      <c r="W697" s="373"/>
      <c r="X697" s="373"/>
      <c r="Y697" s="373"/>
      <c r="Z697" s="373"/>
      <c r="AA697" s="373"/>
      <c r="AB697" s="373"/>
      <c r="AC697" s="373"/>
      <c r="AD697" s="373"/>
      <c r="AE697" s="373"/>
      <c r="AF697" s="373"/>
      <c r="AG697" s="373"/>
    </row>
    <row r="698" spans="1:33" ht="18.899999999999999" customHeight="1">
      <c r="A698" s="373"/>
      <c r="B698" s="373"/>
      <c r="C698" s="373"/>
      <c r="D698" s="373"/>
      <c r="E698" s="373"/>
      <c r="F698" s="373"/>
      <c r="G698" s="373"/>
      <c r="H698" s="373"/>
      <c r="I698" s="373"/>
      <c r="J698" s="373"/>
      <c r="K698" s="373"/>
      <c r="L698" s="373"/>
      <c r="M698" s="373"/>
      <c r="N698" s="373"/>
      <c r="O698" s="373"/>
      <c r="P698" s="373"/>
      <c r="Q698" s="373"/>
      <c r="R698" s="373"/>
      <c r="S698" s="373"/>
      <c r="T698" s="373"/>
      <c r="U698" s="373"/>
      <c r="V698" s="373"/>
      <c r="W698" s="373"/>
      <c r="X698" s="373"/>
      <c r="Y698" s="373"/>
      <c r="Z698" s="373"/>
      <c r="AA698" s="373"/>
      <c r="AB698" s="373"/>
      <c r="AC698" s="373"/>
      <c r="AD698" s="373"/>
      <c r="AE698" s="373"/>
      <c r="AF698" s="373"/>
      <c r="AG698" s="373"/>
    </row>
    <row r="699" spans="1:33" ht="18.899999999999999" customHeight="1">
      <c r="A699" s="373"/>
      <c r="B699" s="373"/>
      <c r="C699" s="373"/>
      <c r="D699" s="373"/>
      <c r="E699" s="373"/>
      <c r="F699" s="373"/>
      <c r="G699" s="373"/>
      <c r="H699" s="373"/>
      <c r="I699" s="373"/>
      <c r="J699" s="373"/>
      <c r="K699" s="373"/>
      <c r="L699" s="373"/>
      <c r="M699" s="373"/>
      <c r="N699" s="373"/>
      <c r="O699" s="373"/>
      <c r="P699" s="373"/>
      <c r="Q699" s="373"/>
      <c r="R699" s="373"/>
      <c r="S699" s="373"/>
      <c r="T699" s="373"/>
      <c r="U699" s="373"/>
      <c r="V699" s="373"/>
      <c r="W699" s="373"/>
      <c r="X699" s="373"/>
      <c r="Y699" s="373"/>
      <c r="Z699" s="373"/>
      <c r="AA699" s="373"/>
      <c r="AB699" s="373"/>
      <c r="AC699" s="373"/>
      <c r="AD699" s="373"/>
      <c r="AE699" s="373"/>
      <c r="AF699" s="373"/>
      <c r="AG699" s="373"/>
    </row>
    <row r="700" spans="1:33" ht="18.899999999999999" customHeight="1">
      <c r="A700" s="373"/>
      <c r="B700" s="373"/>
      <c r="C700" s="373"/>
      <c r="D700" s="373"/>
      <c r="E700" s="373"/>
      <c r="F700" s="373"/>
      <c r="G700" s="373"/>
      <c r="H700" s="373"/>
      <c r="I700" s="373"/>
      <c r="J700" s="373"/>
      <c r="K700" s="373"/>
      <c r="L700" s="373"/>
      <c r="M700" s="373"/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/>
      <c r="Y700" s="373"/>
      <c r="Z700" s="373"/>
      <c r="AA700" s="373"/>
      <c r="AB700" s="373"/>
      <c r="AC700" s="373"/>
      <c r="AD700" s="373"/>
      <c r="AE700" s="373"/>
      <c r="AF700" s="373"/>
      <c r="AG700" s="373"/>
    </row>
    <row r="701" spans="1:33" ht="18.899999999999999" customHeight="1">
      <c r="A701" s="373"/>
      <c r="B701" s="373"/>
      <c r="C701" s="373"/>
      <c r="D701" s="373"/>
      <c r="E701" s="373"/>
      <c r="F701" s="373"/>
      <c r="G701" s="373"/>
      <c r="H701" s="373"/>
      <c r="I701" s="373"/>
      <c r="J701" s="373"/>
      <c r="K701" s="373"/>
      <c r="L701" s="373"/>
      <c r="M701" s="373"/>
      <c r="N701" s="373"/>
      <c r="O701" s="373"/>
      <c r="P701" s="373"/>
      <c r="Q701" s="373"/>
      <c r="R701" s="373"/>
      <c r="S701" s="373"/>
      <c r="T701" s="373"/>
      <c r="U701" s="373"/>
      <c r="V701" s="373"/>
      <c r="W701" s="373"/>
      <c r="X701" s="373"/>
      <c r="Y701" s="373"/>
      <c r="Z701" s="373"/>
      <c r="AA701" s="373"/>
      <c r="AB701" s="373"/>
      <c r="AC701" s="373"/>
      <c r="AD701" s="373"/>
      <c r="AE701" s="373"/>
      <c r="AF701" s="373"/>
      <c r="AG701" s="373"/>
    </row>
    <row r="702" spans="1:33" ht="18.899999999999999" customHeight="1">
      <c r="A702" s="373"/>
      <c r="B702" s="373"/>
      <c r="C702" s="373"/>
      <c r="D702" s="373"/>
      <c r="E702" s="373"/>
      <c r="F702" s="373"/>
      <c r="G702" s="373"/>
      <c r="H702" s="373"/>
      <c r="I702" s="373"/>
      <c r="J702" s="373"/>
      <c r="K702" s="373"/>
      <c r="L702" s="373"/>
      <c r="M702" s="373"/>
      <c r="N702" s="373"/>
      <c r="O702" s="373"/>
      <c r="P702" s="373"/>
      <c r="Q702" s="373"/>
      <c r="R702" s="373"/>
      <c r="S702" s="373"/>
      <c r="T702" s="373"/>
      <c r="U702" s="373"/>
      <c r="V702" s="373"/>
      <c r="W702" s="373"/>
      <c r="X702" s="373"/>
      <c r="Y702" s="373"/>
      <c r="Z702" s="373"/>
      <c r="AA702" s="373"/>
      <c r="AB702" s="373"/>
      <c r="AC702" s="373"/>
      <c r="AD702" s="373"/>
      <c r="AE702" s="373"/>
      <c r="AF702" s="373"/>
      <c r="AG702" s="373"/>
    </row>
    <row r="703" spans="1:33" ht="18.899999999999999" customHeight="1">
      <c r="A703" s="373"/>
      <c r="B703" s="373"/>
      <c r="C703" s="373"/>
      <c r="D703" s="373"/>
      <c r="E703" s="373"/>
      <c r="F703" s="373"/>
      <c r="G703" s="373"/>
      <c r="H703" s="373"/>
      <c r="I703" s="373"/>
      <c r="J703" s="373"/>
      <c r="K703" s="373"/>
      <c r="L703" s="373"/>
      <c r="M703" s="373"/>
      <c r="N703" s="373"/>
      <c r="O703" s="373"/>
      <c r="P703" s="373"/>
      <c r="Q703" s="373"/>
      <c r="R703" s="373"/>
      <c r="S703" s="373"/>
      <c r="T703" s="373"/>
      <c r="U703" s="373"/>
      <c r="V703" s="373"/>
      <c r="W703" s="373"/>
      <c r="X703" s="373"/>
      <c r="Y703" s="373"/>
      <c r="Z703" s="373"/>
      <c r="AA703" s="373"/>
      <c r="AB703" s="373"/>
      <c r="AC703" s="373"/>
      <c r="AD703" s="373"/>
      <c r="AE703" s="373"/>
      <c r="AF703" s="373"/>
      <c r="AG703" s="373"/>
    </row>
    <row r="704" spans="1:33" ht="18.899999999999999" customHeight="1">
      <c r="A704" s="373"/>
      <c r="B704" s="373"/>
      <c r="C704" s="373"/>
      <c r="D704" s="373"/>
      <c r="E704" s="373"/>
      <c r="F704" s="373"/>
      <c r="G704" s="373"/>
      <c r="H704" s="373"/>
      <c r="I704" s="373"/>
      <c r="J704" s="373"/>
      <c r="K704" s="373"/>
      <c r="L704" s="373"/>
      <c r="M704" s="373"/>
      <c r="N704" s="373"/>
      <c r="O704" s="373"/>
      <c r="P704" s="373"/>
      <c r="Q704" s="373"/>
      <c r="R704" s="373"/>
      <c r="S704" s="373"/>
      <c r="T704" s="373"/>
      <c r="U704" s="373"/>
      <c r="V704" s="373"/>
      <c r="W704" s="373"/>
      <c r="X704" s="373"/>
      <c r="Y704" s="373"/>
      <c r="Z704" s="373"/>
      <c r="AA704" s="373"/>
      <c r="AB704" s="373"/>
      <c r="AC704" s="373"/>
      <c r="AD704" s="373"/>
      <c r="AE704" s="373"/>
      <c r="AF704" s="373"/>
      <c r="AG704" s="373"/>
    </row>
    <row r="705" spans="1:33" ht="18.899999999999999" customHeight="1">
      <c r="A705" s="373"/>
      <c r="B705" s="373"/>
      <c r="C705" s="373"/>
      <c r="D705" s="373"/>
      <c r="E705" s="373"/>
      <c r="F705" s="373"/>
      <c r="G705" s="373"/>
      <c r="H705" s="373"/>
      <c r="I705" s="373"/>
      <c r="J705" s="373"/>
      <c r="K705" s="373"/>
      <c r="L705" s="373"/>
      <c r="M705" s="373"/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/>
      <c r="Y705" s="373"/>
      <c r="Z705" s="373"/>
      <c r="AA705" s="373"/>
      <c r="AB705" s="373"/>
      <c r="AC705" s="373"/>
      <c r="AD705" s="373"/>
      <c r="AE705" s="373"/>
      <c r="AF705" s="373"/>
      <c r="AG705" s="373"/>
    </row>
    <row r="706" spans="1:33" ht="18.899999999999999" customHeight="1">
      <c r="A706" s="373"/>
      <c r="B706" s="373"/>
      <c r="C706" s="373"/>
      <c r="D706" s="373"/>
      <c r="E706" s="373"/>
      <c r="F706" s="373"/>
      <c r="G706" s="373"/>
      <c r="H706" s="373"/>
      <c r="I706" s="373"/>
      <c r="J706" s="373"/>
      <c r="K706" s="373"/>
      <c r="L706" s="373"/>
      <c r="M706" s="373"/>
      <c r="N706" s="373"/>
      <c r="O706" s="373"/>
      <c r="P706" s="373"/>
      <c r="Q706" s="373"/>
      <c r="R706" s="373"/>
      <c r="S706" s="373"/>
      <c r="T706" s="373"/>
      <c r="U706" s="373"/>
      <c r="V706" s="373"/>
      <c r="W706" s="373"/>
      <c r="X706" s="373"/>
      <c r="Y706" s="373"/>
      <c r="Z706" s="373"/>
      <c r="AA706" s="373"/>
      <c r="AB706" s="373"/>
      <c r="AC706" s="373"/>
      <c r="AD706" s="373"/>
      <c r="AE706" s="373"/>
      <c r="AF706" s="373"/>
      <c r="AG706" s="373"/>
    </row>
    <row r="707" spans="1:33" ht="18.899999999999999" customHeight="1">
      <c r="A707" s="373"/>
      <c r="B707" s="373"/>
      <c r="C707" s="373"/>
      <c r="D707" s="373"/>
      <c r="E707" s="373"/>
      <c r="F707" s="373"/>
      <c r="G707" s="373"/>
      <c r="H707" s="373"/>
      <c r="I707" s="373"/>
      <c r="J707" s="373"/>
      <c r="K707" s="373"/>
      <c r="L707" s="373"/>
      <c r="M707" s="373"/>
      <c r="N707" s="373"/>
      <c r="O707" s="373"/>
      <c r="P707" s="373"/>
      <c r="Q707" s="373"/>
      <c r="R707" s="373"/>
      <c r="S707" s="373"/>
      <c r="T707" s="373"/>
      <c r="U707" s="373"/>
      <c r="V707" s="373"/>
      <c r="W707" s="373"/>
      <c r="X707" s="373"/>
      <c r="Y707" s="373"/>
      <c r="Z707" s="373"/>
      <c r="AA707" s="373"/>
      <c r="AB707" s="373"/>
      <c r="AC707" s="373"/>
      <c r="AD707" s="373"/>
      <c r="AE707" s="373"/>
      <c r="AF707" s="373"/>
      <c r="AG707" s="373"/>
    </row>
    <row r="708" spans="1:33" ht="18.899999999999999" customHeight="1">
      <c r="A708" s="373"/>
      <c r="B708" s="373"/>
      <c r="C708" s="373"/>
      <c r="D708" s="373"/>
      <c r="E708" s="373"/>
      <c r="F708" s="373"/>
      <c r="G708" s="373"/>
      <c r="H708" s="373"/>
      <c r="I708" s="373"/>
      <c r="J708" s="373"/>
      <c r="K708" s="373"/>
      <c r="L708" s="373"/>
      <c r="M708" s="373"/>
      <c r="N708" s="373"/>
      <c r="O708" s="373"/>
      <c r="P708" s="373"/>
      <c r="Q708" s="373"/>
      <c r="R708" s="373"/>
      <c r="S708" s="373"/>
      <c r="T708" s="373"/>
      <c r="U708" s="373"/>
      <c r="V708" s="373"/>
      <c r="W708" s="373"/>
      <c r="X708" s="373"/>
      <c r="Y708" s="373"/>
      <c r="Z708" s="373"/>
      <c r="AA708" s="373"/>
      <c r="AB708" s="373"/>
      <c r="AC708" s="373"/>
      <c r="AD708" s="373"/>
      <c r="AE708" s="373"/>
      <c r="AF708" s="373"/>
      <c r="AG708" s="373"/>
    </row>
    <row r="709" spans="1:33" ht="18.899999999999999" customHeight="1">
      <c r="A709" s="373"/>
      <c r="B709" s="373"/>
      <c r="C709" s="373"/>
      <c r="D709" s="373"/>
      <c r="E709" s="373"/>
      <c r="F709" s="373"/>
      <c r="G709" s="373"/>
      <c r="H709" s="373"/>
      <c r="I709" s="373"/>
      <c r="J709" s="373"/>
      <c r="K709" s="373"/>
      <c r="L709" s="373"/>
      <c r="M709" s="373"/>
      <c r="N709" s="373"/>
      <c r="O709" s="373"/>
      <c r="P709" s="373"/>
      <c r="Q709" s="373"/>
      <c r="R709" s="373"/>
      <c r="S709" s="373"/>
      <c r="T709" s="373"/>
      <c r="U709" s="373"/>
      <c r="V709" s="373"/>
      <c r="W709" s="373"/>
      <c r="X709" s="373"/>
      <c r="Y709" s="373"/>
      <c r="Z709" s="373"/>
      <c r="AA709" s="373"/>
      <c r="AB709" s="373"/>
      <c r="AC709" s="373"/>
      <c r="AD709" s="373"/>
      <c r="AE709" s="373"/>
      <c r="AF709" s="373"/>
      <c r="AG709" s="373"/>
    </row>
    <row r="710" spans="1:33" ht="18.899999999999999" customHeight="1">
      <c r="A710" s="373"/>
      <c r="B710" s="373"/>
      <c r="C710" s="373"/>
      <c r="D710" s="373"/>
      <c r="E710" s="373"/>
      <c r="F710" s="373"/>
      <c r="G710" s="373"/>
      <c r="H710" s="373"/>
      <c r="I710" s="373"/>
      <c r="J710" s="373"/>
      <c r="K710" s="373"/>
      <c r="L710" s="373"/>
      <c r="M710" s="373"/>
      <c r="N710" s="373"/>
      <c r="O710" s="373"/>
      <c r="P710" s="373"/>
      <c r="Q710" s="373"/>
      <c r="R710" s="373"/>
      <c r="S710" s="373"/>
      <c r="T710" s="373"/>
      <c r="U710" s="373"/>
      <c r="V710" s="373"/>
      <c r="W710" s="373"/>
      <c r="X710" s="373"/>
      <c r="Y710" s="373"/>
      <c r="Z710" s="373"/>
      <c r="AA710" s="373"/>
      <c r="AB710" s="373"/>
      <c r="AC710" s="373"/>
      <c r="AD710" s="373"/>
      <c r="AE710" s="373"/>
      <c r="AF710" s="373"/>
      <c r="AG710" s="373"/>
    </row>
    <row r="711" spans="1:33" ht="18.899999999999999" customHeight="1">
      <c r="A711" s="373"/>
      <c r="B711" s="373"/>
      <c r="C711" s="373"/>
      <c r="D711" s="373"/>
      <c r="E711" s="373"/>
      <c r="F711" s="373"/>
      <c r="G711" s="373"/>
      <c r="H711" s="373"/>
      <c r="I711" s="373"/>
      <c r="J711" s="373"/>
      <c r="K711" s="373"/>
      <c r="L711" s="373"/>
      <c r="M711" s="373"/>
      <c r="N711" s="373"/>
      <c r="O711" s="373"/>
      <c r="P711" s="373"/>
      <c r="Q711" s="373"/>
      <c r="R711" s="373"/>
      <c r="S711" s="373"/>
      <c r="T711" s="373"/>
      <c r="U711" s="373"/>
      <c r="V711" s="373"/>
      <c r="W711" s="373"/>
      <c r="X711" s="373"/>
      <c r="Y711" s="373"/>
      <c r="Z711" s="373"/>
      <c r="AA711" s="373"/>
      <c r="AB711" s="373"/>
      <c r="AC711" s="373"/>
      <c r="AD711" s="373"/>
      <c r="AE711" s="373"/>
      <c r="AF711" s="373"/>
      <c r="AG711" s="373"/>
    </row>
    <row r="712" spans="1:33" ht="18.899999999999999" customHeight="1">
      <c r="A712" s="373"/>
      <c r="B712" s="373"/>
      <c r="C712" s="373"/>
      <c r="D712" s="373"/>
      <c r="E712" s="373"/>
      <c r="F712" s="373"/>
      <c r="G712" s="373"/>
      <c r="H712" s="373"/>
      <c r="I712" s="373"/>
      <c r="J712" s="373"/>
      <c r="K712" s="373"/>
      <c r="L712" s="373"/>
      <c r="M712" s="373"/>
      <c r="N712" s="373"/>
      <c r="O712" s="373"/>
      <c r="P712" s="373"/>
      <c r="Q712" s="373"/>
      <c r="R712" s="373"/>
      <c r="S712" s="373"/>
      <c r="T712" s="373"/>
      <c r="U712" s="373"/>
      <c r="V712" s="373"/>
      <c r="W712" s="373"/>
      <c r="X712" s="373"/>
      <c r="Y712" s="373"/>
      <c r="Z712" s="373"/>
      <c r="AA712" s="373"/>
      <c r="AB712" s="373"/>
      <c r="AC712" s="373"/>
      <c r="AD712" s="373"/>
      <c r="AE712" s="373"/>
      <c r="AF712" s="373"/>
      <c r="AG712" s="373"/>
    </row>
    <row r="713" spans="1:33" ht="18.899999999999999" customHeight="1">
      <c r="A713" s="373"/>
      <c r="B713" s="373"/>
      <c r="C713" s="373"/>
      <c r="D713" s="373"/>
      <c r="E713" s="373"/>
      <c r="F713" s="373"/>
      <c r="G713" s="373"/>
      <c r="H713" s="373"/>
      <c r="I713" s="373"/>
      <c r="J713" s="373"/>
      <c r="K713" s="373"/>
      <c r="L713" s="373"/>
      <c r="M713" s="373"/>
      <c r="N713" s="373"/>
      <c r="O713" s="373"/>
      <c r="P713" s="373"/>
      <c r="Q713" s="373"/>
      <c r="R713" s="373"/>
      <c r="S713" s="373"/>
      <c r="T713" s="373"/>
      <c r="U713" s="373"/>
      <c r="V713" s="373"/>
      <c r="W713" s="373"/>
      <c r="X713" s="373"/>
      <c r="Y713" s="373"/>
      <c r="Z713" s="373"/>
      <c r="AA713" s="373"/>
      <c r="AB713" s="373"/>
      <c r="AC713" s="373"/>
      <c r="AD713" s="373"/>
      <c r="AE713" s="373"/>
      <c r="AF713" s="373"/>
      <c r="AG713" s="373"/>
    </row>
    <row r="714" spans="1:33" ht="18.899999999999999" customHeight="1">
      <c r="A714" s="373"/>
      <c r="B714" s="373"/>
      <c r="C714" s="373"/>
      <c r="D714" s="373"/>
      <c r="E714" s="373"/>
      <c r="F714" s="373"/>
      <c r="G714" s="373"/>
      <c r="H714" s="373"/>
      <c r="I714" s="373"/>
      <c r="J714" s="373"/>
      <c r="K714" s="373"/>
      <c r="L714" s="373"/>
      <c r="M714" s="373"/>
      <c r="N714" s="373"/>
      <c r="O714" s="373"/>
      <c r="P714" s="373"/>
      <c r="Q714" s="373"/>
      <c r="R714" s="373"/>
      <c r="S714" s="373"/>
      <c r="T714" s="373"/>
      <c r="U714" s="373"/>
      <c r="V714" s="373"/>
      <c r="W714" s="373"/>
      <c r="X714" s="373"/>
      <c r="Y714" s="373"/>
      <c r="Z714" s="373"/>
      <c r="AA714" s="373"/>
      <c r="AB714" s="373"/>
      <c r="AC714" s="373"/>
      <c r="AD714" s="373"/>
      <c r="AE714" s="373"/>
      <c r="AF714" s="373"/>
      <c r="AG714" s="373"/>
    </row>
    <row r="715" spans="1:33" ht="18.899999999999999" customHeight="1">
      <c r="A715" s="373"/>
      <c r="B715" s="373"/>
      <c r="C715" s="373"/>
      <c r="D715" s="373"/>
      <c r="E715" s="373"/>
      <c r="F715" s="373"/>
      <c r="G715" s="373"/>
      <c r="H715" s="373"/>
      <c r="I715" s="373"/>
      <c r="J715" s="373"/>
      <c r="K715" s="373"/>
      <c r="L715" s="373"/>
      <c r="M715" s="373"/>
      <c r="N715" s="373"/>
      <c r="O715" s="373"/>
      <c r="P715" s="373"/>
      <c r="Q715" s="373"/>
      <c r="R715" s="373"/>
      <c r="S715" s="373"/>
      <c r="T715" s="373"/>
      <c r="U715" s="373"/>
      <c r="V715" s="373"/>
      <c r="W715" s="373"/>
      <c r="X715" s="373"/>
      <c r="Y715" s="373"/>
      <c r="Z715" s="373"/>
      <c r="AA715" s="373"/>
      <c r="AB715" s="373"/>
      <c r="AC715" s="373"/>
      <c r="AD715" s="373"/>
      <c r="AE715" s="373"/>
      <c r="AF715" s="373"/>
      <c r="AG715" s="373"/>
    </row>
    <row r="716" spans="1:33" ht="18.899999999999999" customHeight="1">
      <c r="A716" s="373"/>
      <c r="B716" s="373"/>
      <c r="C716" s="373"/>
      <c r="D716" s="373"/>
      <c r="E716" s="373"/>
      <c r="F716" s="373"/>
      <c r="G716" s="373"/>
      <c r="H716" s="373"/>
      <c r="I716" s="373"/>
      <c r="J716" s="373"/>
      <c r="K716" s="373"/>
      <c r="L716" s="373"/>
      <c r="M716" s="373"/>
      <c r="N716" s="373"/>
      <c r="O716" s="373"/>
      <c r="P716" s="373"/>
      <c r="Q716" s="373"/>
      <c r="R716" s="373"/>
      <c r="S716" s="373"/>
      <c r="T716" s="373"/>
      <c r="U716" s="373"/>
      <c r="V716" s="373"/>
      <c r="W716" s="373"/>
      <c r="X716" s="373"/>
      <c r="Y716" s="373"/>
      <c r="Z716" s="373"/>
      <c r="AA716" s="373"/>
      <c r="AB716" s="373"/>
      <c r="AC716" s="373"/>
      <c r="AD716" s="373"/>
      <c r="AE716" s="373"/>
      <c r="AF716" s="373"/>
      <c r="AG716" s="373"/>
    </row>
    <row r="717" spans="1:33" ht="18.899999999999999" customHeight="1">
      <c r="A717" s="373"/>
      <c r="B717" s="373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/>
      <c r="Y717" s="373"/>
      <c r="Z717" s="373"/>
      <c r="AA717" s="373"/>
      <c r="AB717" s="373"/>
      <c r="AC717" s="373"/>
      <c r="AD717" s="373"/>
      <c r="AE717" s="373"/>
      <c r="AF717" s="373"/>
      <c r="AG717" s="373"/>
    </row>
    <row r="718" spans="1:33" ht="18.899999999999999" customHeight="1">
      <c r="A718" s="373"/>
      <c r="B718" s="373"/>
      <c r="C718" s="373"/>
      <c r="D718" s="373"/>
      <c r="E718" s="373"/>
      <c r="F718" s="373"/>
      <c r="G718" s="373"/>
      <c r="H718" s="373"/>
      <c r="I718" s="373"/>
      <c r="J718" s="373"/>
      <c r="K718" s="373"/>
      <c r="L718" s="373"/>
      <c r="M718" s="373"/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/>
      <c r="Y718" s="373"/>
      <c r="Z718" s="373"/>
      <c r="AA718" s="373"/>
      <c r="AB718" s="373"/>
      <c r="AC718" s="373"/>
      <c r="AD718" s="373"/>
      <c r="AE718" s="373"/>
      <c r="AF718" s="373"/>
      <c r="AG718" s="373"/>
    </row>
    <row r="719" spans="1:33" ht="18.899999999999999" customHeight="1">
      <c r="A719" s="373"/>
      <c r="B719" s="373"/>
      <c r="C719" s="373"/>
      <c r="D719" s="373"/>
      <c r="E719" s="373"/>
      <c r="F719" s="373"/>
      <c r="G719" s="373"/>
      <c r="H719" s="373"/>
      <c r="I719" s="373"/>
      <c r="J719" s="373"/>
      <c r="K719" s="373"/>
      <c r="L719" s="373"/>
      <c r="M719" s="373"/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/>
      <c r="Y719" s="373"/>
      <c r="Z719" s="373"/>
      <c r="AA719" s="373"/>
      <c r="AB719" s="373"/>
      <c r="AC719" s="373"/>
      <c r="AD719" s="373"/>
      <c r="AE719" s="373"/>
      <c r="AF719" s="373"/>
      <c r="AG719" s="373"/>
    </row>
    <row r="720" spans="1:33" ht="18.899999999999999" customHeight="1">
      <c r="A720" s="373"/>
      <c r="B720" s="373"/>
      <c r="C720" s="373"/>
      <c r="D720" s="373"/>
      <c r="E720" s="373"/>
      <c r="F720" s="373"/>
      <c r="G720" s="373"/>
      <c r="H720" s="373"/>
      <c r="I720" s="373"/>
      <c r="J720" s="373"/>
      <c r="K720" s="373"/>
      <c r="L720" s="373"/>
      <c r="M720" s="373"/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/>
      <c r="Y720" s="373"/>
      <c r="Z720" s="373"/>
      <c r="AA720" s="373"/>
      <c r="AB720" s="373"/>
      <c r="AC720" s="373"/>
      <c r="AD720" s="373"/>
      <c r="AE720" s="373"/>
      <c r="AF720" s="373"/>
      <c r="AG720" s="373"/>
    </row>
    <row r="721" spans="1:33" ht="18.899999999999999" customHeight="1">
      <c r="A721" s="373"/>
      <c r="B721" s="373"/>
      <c r="C721" s="373"/>
      <c r="D721" s="373"/>
      <c r="E721" s="373"/>
      <c r="F721" s="373"/>
      <c r="G721" s="373"/>
      <c r="H721" s="373"/>
      <c r="I721" s="373"/>
      <c r="J721" s="373"/>
      <c r="K721" s="373"/>
      <c r="L721" s="373"/>
      <c r="M721" s="373"/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/>
      <c r="Y721" s="373"/>
      <c r="Z721" s="373"/>
      <c r="AA721" s="373"/>
      <c r="AB721" s="373"/>
      <c r="AC721" s="373"/>
      <c r="AD721" s="373"/>
      <c r="AE721" s="373"/>
      <c r="AF721" s="373"/>
      <c r="AG721" s="373"/>
    </row>
    <row r="722" spans="1:33" ht="18.899999999999999" customHeight="1">
      <c r="A722" s="373"/>
      <c r="B722" s="373"/>
      <c r="C722" s="373"/>
      <c r="D722" s="373"/>
      <c r="E722" s="373"/>
      <c r="F722" s="373"/>
      <c r="G722" s="373"/>
      <c r="H722" s="373"/>
      <c r="I722" s="373"/>
      <c r="J722" s="373"/>
      <c r="K722" s="373"/>
      <c r="L722" s="373"/>
      <c r="M722" s="373"/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/>
      <c r="Y722" s="373"/>
      <c r="Z722" s="373"/>
      <c r="AA722" s="373"/>
      <c r="AB722" s="373"/>
      <c r="AC722" s="373"/>
      <c r="AD722" s="373"/>
      <c r="AE722" s="373"/>
      <c r="AF722" s="373"/>
      <c r="AG722" s="373"/>
    </row>
    <row r="723" spans="1:33" ht="18.899999999999999" customHeight="1">
      <c r="A723" s="373"/>
      <c r="B723" s="373"/>
      <c r="C723" s="373"/>
      <c r="D723" s="373"/>
      <c r="E723" s="373"/>
      <c r="F723" s="373"/>
      <c r="G723" s="373"/>
      <c r="H723" s="373"/>
      <c r="I723" s="373"/>
      <c r="J723" s="373"/>
      <c r="K723" s="373"/>
      <c r="L723" s="373"/>
      <c r="M723" s="373"/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/>
      <c r="Y723" s="373"/>
      <c r="Z723" s="373"/>
      <c r="AA723" s="373"/>
      <c r="AB723" s="373"/>
      <c r="AC723" s="373"/>
      <c r="AD723" s="373"/>
      <c r="AE723" s="373"/>
      <c r="AF723" s="373"/>
      <c r="AG723" s="373"/>
    </row>
    <row r="724" spans="1:33" ht="18.899999999999999" customHeight="1">
      <c r="A724" s="373"/>
      <c r="B724" s="373"/>
      <c r="C724" s="373"/>
      <c r="D724" s="373"/>
      <c r="E724" s="373"/>
      <c r="F724" s="373"/>
      <c r="G724" s="373"/>
      <c r="H724" s="373"/>
      <c r="I724" s="373"/>
      <c r="J724" s="373"/>
      <c r="K724" s="373"/>
      <c r="L724" s="373"/>
      <c r="M724" s="373"/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/>
      <c r="Y724" s="373"/>
      <c r="Z724" s="373"/>
      <c r="AA724" s="373"/>
      <c r="AB724" s="373"/>
      <c r="AC724" s="373"/>
      <c r="AD724" s="373"/>
      <c r="AE724" s="373"/>
      <c r="AF724" s="373"/>
      <c r="AG724" s="373"/>
    </row>
    <row r="725" spans="1:33" ht="18.899999999999999" customHeight="1">
      <c r="A725" s="373"/>
      <c r="B725" s="373"/>
      <c r="C725" s="373"/>
      <c r="D725" s="373"/>
      <c r="E725" s="373"/>
      <c r="F725" s="373"/>
      <c r="G725" s="373"/>
      <c r="H725" s="373"/>
      <c r="I725" s="373"/>
      <c r="J725" s="373"/>
      <c r="K725" s="373"/>
      <c r="L725" s="373"/>
      <c r="M725" s="373"/>
      <c r="N725" s="373"/>
      <c r="O725" s="373"/>
      <c r="P725" s="373"/>
      <c r="Q725" s="373"/>
      <c r="R725" s="373"/>
      <c r="S725" s="373"/>
      <c r="T725" s="373"/>
      <c r="U725" s="373"/>
      <c r="V725" s="373"/>
      <c r="W725" s="373"/>
      <c r="X725" s="373"/>
      <c r="Y725" s="373"/>
      <c r="Z725" s="373"/>
      <c r="AA725" s="373"/>
      <c r="AB725" s="373"/>
      <c r="AC725" s="373"/>
      <c r="AD725" s="373"/>
      <c r="AE725" s="373"/>
      <c r="AF725" s="373"/>
      <c r="AG725" s="373"/>
    </row>
    <row r="726" spans="1:33" ht="18.899999999999999" customHeight="1">
      <c r="A726" s="373"/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</row>
    <row r="727" spans="1:33" ht="18.899999999999999" customHeight="1">
      <c r="A727" s="373"/>
      <c r="B727" s="373"/>
      <c r="C727" s="373"/>
      <c r="D727" s="373"/>
      <c r="E727" s="373"/>
      <c r="F727" s="373"/>
      <c r="G727" s="373"/>
      <c r="H727" s="373"/>
      <c r="I727" s="373"/>
      <c r="J727" s="373"/>
      <c r="K727" s="373"/>
      <c r="L727" s="373"/>
      <c r="M727" s="373"/>
      <c r="N727" s="373"/>
      <c r="O727" s="373"/>
      <c r="P727" s="373"/>
      <c r="Q727" s="373"/>
      <c r="R727" s="373"/>
      <c r="S727" s="373"/>
      <c r="T727" s="373"/>
      <c r="U727" s="373"/>
      <c r="V727" s="373"/>
      <c r="W727" s="373"/>
      <c r="X727" s="373"/>
      <c r="Y727" s="373"/>
      <c r="Z727" s="373"/>
      <c r="AA727" s="373"/>
      <c r="AB727" s="373"/>
      <c r="AC727" s="373"/>
      <c r="AD727" s="373"/>
      <c r="AE727" s="373"/>
      <c r="AF727" s="373"/>
      <c r="AG727" s="373"/>
    </row>
    <row r="728" spans="1:33" ht="18.899999999999999" customHeight="1">
      <c r="A728" s="373"/>
      <c r="B728" s="373"/>
      <c r="C728" s="373"/>
      <c r="D728" s="373"/>
      <c r="E728" s="373"/>
      <c r="F728" s="373"/>
      <c r="G728" s="373"/>
      <c r="H728" s="373"/>
      <c r="I728" s="373"/>
      <c r="J728" s="373"/>
      <c r="K728" s="373"/>
      <c r="L728" s="373"/>
      <c r="M728" s="373"/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/>
      <c r="Y728" s="373"/>
      <c r="Z728" s="373"/>
      <c r="AA728" s="373"/>
      <c r="AB728" s="373"/>
      <c r="AC728" s="373"/>
      <c r="AD728" s="373"/>
      <c r="AE728" s="373"/>
      <c r="AF728" s="373"/>
      <c r="AG728" s="373"/>
    </row>
    <row r="729" spans="1:33" ht="18.899999999999999" customHeight="1">
      <c r="A729" s="373"/>
      <c r="B729" s="373"/>
      <c r="C729" s="373"/>
      <c r="D729" s="373"/>
      <c r="E729" s="373"/>
      <c r="F729" s="373"/>
      <c r="G729" s="373"/>
      <c r="H729" s="373"/>
      <c r="I729" s="373"/>
      <c r="J729" s="373"/>
      <c r="K729" s="373"/>
      <c r="L729" s="373"/>
      <c r="M729" s="373"/>
      <c r="N729" s="373"/>
      <c r="O729" s="373"/>
      <c r="P729" s="373"/>
      <c r="Q729" s="373"/>
      <c r="R729" s="373"/>
      <c r="S729" s="373"/>
      <c r="T729" s="373"/>
      <c r="U729" s="373"/>
      <c r="V729" s="373"/>
      <c r="W729" s="373"/>
      <c r="X729" s="373"/>
      <c r="Y729" s="373"/>
      <c r="Z729" s="373"/>
      <c r="AA729" s="373"/>
      <c r="AB729" s="373"/>
      <c r="AC729" s="373"/>
      <c r="AD729" s="373"/>
      <c r="AE729" s="373"/>
      <c r="AF729" s="373"/>
      <c r="AG729" s="373"/>
    </row>
    <row r="730" spans="1:33" ht="18.899999999999999" customHeight="1">
      <c r="A730" s="373"/>
      <c r="B730" s="373"/>
      <c r="C730" s="373"/>
      <c r="D730" s="373"/>
      <c r="E730" s="373"/>
      <c r="F730" s="373"/>
      <c r="G730" s="373"/>
      <c r="H730" s="373"/>
      <c r="I730" s="373"/>
      <c r="J730" s="373"/>
      <c r="K730" s="373"/>
      <c r="L730" s="373"/>
      <c r="M730" s="373"/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/>
      <c r="Y730" s="373"/>
      <c r="Z730" s="373"/>
      <c r="AA730" s="373"/>
      <c r="AB730" s="373"/>
      <c r="AC730" s="373"/>
      <c r="AD730" s="373"/>
      <c r="AE730" s="373"/>
      <c r="AF730" s="373"/>
      <c r="AG730" s="373"/>
    </row>
    <row r="731" spans="1:33" ht="18.899999999999999" customHeight="1">
      <c r="A731" s="373"/>
      <c r="B731" s="373"/>
      <c r="C731" s="373"/>
      <c r="D731" s="373"/>
      <c r="E731" s="373"/>
      <c r="F731" s="373"/>
      <c r="G731" s="373"/>
      <c r="H731" s="373"/>
      <c r="I731" s="373"/>
      <c r="J731" s="373"/>
      <c r="K731" s="373"/>
      <c r="L731" s="373"/>
      <c r="M731" s="373"/>
      <c r="N731" s="373"/>
      <c r="O731" s="373"/>
      <c r="P731" s="373"/>
      <c r="Q731" s="373"/>
      <c r="R731" s="373"/>
      <c r="S731" s="373"/>
      <c r="T731" s="373"/>
      <c r="U731" s="373"/>
      <c r="V731" s="373"/>
      <c r="W731" s="373"/>
      <c r="X731" s="373"/>
      <c r="Y731" s="373"/>
      <c r="Z731" s="373"/>
      <c r="AA731" s="373"/>
      <c r="AB731" s="373"/>
      <c r="AC731" s="373"/>
      <c r="AD731" s="373"/>
      <c r="AE731" s="373"/>
      <c r="AF731" s="373"/>
      <c r="AG731" s="373"/>
    </row>
    <row r="732" spans="1:33" ht="18.899999999999999" customHeight="1">
      <c r="A732" s="373"/>
      <c r="B732" s="373"/>
      <c r="C732" s="373"/>
      <c r="D732" s="373"/>
      <c r="E732" s="373"/>
      <c r="F732" s="373"/>
      <c r="G732" s="373"/>
      <c r="H732" s="373"/>
      <c r="I732" s="373"/>
      <c r="J732" s="373"/>
      <c r="K732" s="373"/>
      <c r="L732" s="373"/>
      <c r="M732" s="373"/>
      <c r="N732" s="373"/>
      <c r="O732" s="373"/>
      <c r="P732" s="373"/>
      <c r="Q732" s="373"/>
      <c r="R732" s="373"/>
      <c r="S732" s="373"/>
      <c r="T732" s="373"/>
      <c r="U732" s="373"/>
      <c r="V732" s="373"/>
      <c r="W732" s="373"/>
      <c r="X732" s="373"/>
      <c r="Y732" s="373"/>
      <c r="Z732" s="373"/>
      <c r="AA732" s="373"/>
      <c r="AB732" s="373"/>
      <c r="AC732" s="373"/>
      <c r="AD732" s="373"/>
      <c r="AE732" s="373"/>
      <c r="AF732" s="373"/>
      <c r="AG732" s="373"/>
    </row>
    <row r="733" spans="1:33" ht="18.899999999999999" customHeight="1">
      <c r="A733" s="373"/>
      <c r="B733" s="373"/>
      <c r="C733" s="373"/>
      <c r="D733" s="373"/>
      <c r="E733" s="373"/>
      <c r="F733" s="373"/>
      <c r="G733" s="373"/>
      <c r="H733" s="373"/>
      <c r="I733" s="373"/>
      <c r="J733" s="373"/>
      <c r="K733" s="373"/>
      <c r="L733" s="373"/>
      <c r="M733" s="373"/>
      <c r="N733" s="373"/>
      <c r="O733" s="373"/>
      <c r="P733" s="373"/>
      <c r="Q733" s="373"/>
      <c r="R733" s="373"/>
      <c r="S733" s="373"/>
      <c r="T733" s="373"/>
      <c r="U733" s="373"/>
      <c r="V733" s="373"/>
      <c r="W733" s="373"/>
      <c r="X733" s="373"/>
      <c r="Y733" s="373"/>
      <c r="Z733" s="373"/>
      <c r="AA733" s="373"/>
      <c r="AB733" s="373"/>
      <c r="AC733" s="373"/>
      <c r="AD733" s="373"/>
      <c r="AE733" s="373"/>
      <c r="AF733" s="373"/>
      <c r="AG733" s="373"/>
    </row>
    <row r="734" spans="1:33" ht="18.899999999999999" customHeight="1">
      <c r="A734" s="373"/>
      <c r="B734" s="373"/>
      <c r="C734" s="373"/>
      <c r="D734" s="373"/>
      <c r="E734" s="373"/>
      <c r="F734" s="373"/>
      <c r="G734" s="373"/>
      <c r="H734" s="373"/>
      <c r="I734" s="373"/>
      <c r="J734" s="373"/>
      <c r="K734" s="373"/>
      <c r="L734" s="373"/>
      <c r="M734" s="373"/>
      <c r="N734" s="373"/>
      <c r="O734" s="373"/>
      <c r="P734" s="373"/>
      <c r="Q734" s="373"/>
      <c r="R734" s="373"/>
      <c r="S734" s="373"/>
      <c r="T734" s="373"/>
      <c r="U734" s="373"/>
      <c r="V734" s="373"/>
      <c r="W734" s="373"/>
      <c r="X734" s="373"/>
      <c r="Y734" s="373"/>
      <c r="Z734" s="373"/>
      <c r="AA734" s="373"/>
      <c r="AB734" s="373"/>
      <c r="AC734" s="373"/>
      <c r="AD734" s="373"/>
      <c r="AE734" s="373"/>
      <c r="AF734" s="373"/>
      <c r="AG734" s="373"/>
    </row>
    <row r="735" spans="1:33" ht="18.899999999999999" customHeight="1">
      <c r="A735" s="373"/>
      <c r="B735" s="373"/>
      <c r="C735" s="373"/>
      <c r="D735" s="373"/>
      <c r="E735" s="373"/>
      <c r="F735" s="373"/>
      <c r="G735" s="373"/>
      <c r="H735" s="373"/>
      <c r="I735" s="373"/>
      <c r="J735" s="373"/>
      <c r="K735" s="373"/>
      <c r="L735" s="373"/>
      <c r="M735" s="373"/>
      <c r="N735" s="373"/>
      <c r="O735" s="373"/>
      <c r="P735" s="373"/>
      <c r="Q735" s="373"/>
      <c r="R735" s="373"/>
      <c r="S735" s="373"/>
      <c r="T735" s="373"/>
      <c r="U735" s="373"/>
      <c r="V735" s="373"/>
      <c r="W735" s="373"/>
      <c r="X735" s="373"/>
      <c r="Y735" s="373"/>
      <c r="Z735" s="373"/>
      <c r="AA735" s="373"/>
      <c r="AB735" s="373"/>
      <c r="AC735" s="373"/>
      <c r="AD735" s="373"/>
      <c r="AE735" s="373"/>
      <c r="AF735" s="373"/>
      <c r="AG735" s="373"/>
    </row>
    <row r="736" spans="1:33" ht="18.899999999999999" customHeight="1">
      <c r="A736" s="373"/>
      <c r="B736" s="373"/>
      <c r="C736" s="373"/>
      <c r="D736" s="373"/>
      <c r="E736" s="373"/>
      <c r="F736" s="373"/>
      <c r="G736" s="373"/>
      <c r="H736" s="373"/>
      <c r="I736" s="373"/>
      <c r="J736" s="373"/>
      <c r="K736" s="373"/>
      <c r="L736" s="373"/>
      <c r="M736" s="373"/>
      <c r="N736" s="373"/>
      <c r="O736" s="373"/>
      <c r="P736" s="373"/>
      <c r="Q736" s="373"/>
      <c r="R736" s="373"/>
      <c r="S736" s="373"/>
      <c r="T736" s="373"/>
      <c r="U736" s="373"/>
      <c r="V736" s="373"/>
      <c r="W736" s="373"/>
      <c r="X736" s="373"/>
      <c r="Y736" s="373"/>
      <c r="Z736" s="373"/>
      <c r="AA736" s="373"/>
      <c r="AB736" s="373"/>
      <c r="AC736" s="373"/>
      <c r="AD736" s="373"/>
      <c r="AE736" s="373"/>
      <c r="AF736" s="373"/>
      <c r="AG736" s="373"/>
    </row>
    <row r="737" spans="1:33" ht="18.899999999999999" customHeight="1">
      <c r="A737" s="373"/>
      <c r="B737" s="373"/>
      <c r="C737" s="373"/>
      <c r="D737" s="373"/>
      <c r="E737" s="373"/>
      <c r="F737" s="373"/>
      <c r="G737" s="373"/>
      <c r="H737" s="373"/>
      <c r="I737" s="373"/>
      <c r="J737" s="373"/>
      <c r="K737" s="373"/>
      <c r="L737" s="373"/>
      <c r="M737" s="373"/>
      <c r="N737" s="373"/>
      <c r="O737" s="373"/>
      <c r="P737" s="373"/>
      <c r="Q737" s="373"/>
      <c r="R737" s="373"/>
      <c r="S737" s="373"/>
      <c r="T737" s="373"/>
      <c r="U737" s="373"/>
      <c r="V737" s="373"/>
      <c r="W737" s="373"/>
      <c r="X737" s="373"/>
      <c r="Y737" s="373"/>
      <c r="Z737" s="373"/>
      <c r="AA737" s="373"/>
      <c r="AB737" s="373"/>
      <c r="AC737" s="373"/>
      <c r="AD737" s="373"/>
      <c r="AE737" s="373"/>
      <c r="AF737" s="373"/>
      <c r="AG737" s="373"/>
    </row>
    <row r="738" spans="1:33" ht="18.899999999999999" customHeight="1">
      <c r="A738" s="373"/>
      <c r="B738" s="373"/>
      <c r="C738" s="373"/>
      <c r="D738" s="373"/>
      <c r="E738" s="373"/>
      <c r="F738" s="373"/>
      <c r="G738" s="373"/>
      <c r="H738" s="373"/>
      <c r="I738" s="373"/>
      <c r="J738" s="373"/>
      <c r="K738" s="373"/>
      <c r="L738" s="373"/>
      <c r="M738" s="373"/>
      <c r="N738" s="373"/>
      <c r="O738" s="373"/>
      <c r="P738" s="373"/>
      <c r="Q738" s="373"/>
      <c r="R738" s="373"/>
      <c r="S738" s="373"/>
      <c r="T738" s="373"/>
      <c r="U738" s="373"/>
      <c r="V738" s="373"/>
      <c r="W738" s="373"/>
      <c r="X738" s="373"/>
      <c r="Y738" s="373"/>
      <c r="Z738" s="373"/>
      <c r="AA738" s="373"/>
      <c r="AB738" s="373"/>
      <c r="AC738" s="373"/>
      <c r="AD738" s="373"/>
      <c r="AE738" s="373"/>
      <c r="AF738" s="373"/>
      <c r="AG738" s="373"/>
    </row>
    <row r="739" spans="1:33" ht="18.899999999999999" customHeight="1">
      <c r="A739" s="373"/>
      <c r="B739" s="373"/>
      <c r="C739" s="373"/>
      <c r="D739" s="373"/>
      <c r="E739" s="373"/>
      <c r="F739" s="373"/>
      <c r="G739" s="373"/>
      <c r="H739" s="373"/>
      <c r="I739" s="373"/>
      <c r="J739" s="373"/>
      <c r="K739" s="373"/>
      <c r="L739" s="373"/>
      <c r="M739" s="373"/>
      <c r="N739" s="373"/>
      <c r="O739" s="373"/>
      <c r="P739" s="373"/>
      <c r="Q739" s="373"/>
      <c r="R739" s="373"/>
      <c r="S739" s="373"/>
      <c r="T739" s="373"/>
      <c r="U739" s="373"/>
      <c r="V739" s="373"/>
      <c r="W739" s="373"/>
      <c r="X739" s="373"/>
      <c r="Y739" s="373"/>
      <c r="Z739" s="373"/>
      <c r="AA739" s="373"/>
      <c r="AB739" s="373"/>
      <c r="AC739" s="373"/>
      <c r="AD739" s="373"/>
      <c r="AE739" s="373"/>
      <c r="AF739" s="373"/>
      <c r="AG739" s="373"/>
    </row>
    <row r="740" spans="1:33" ht="18.899999999999999" customHeight="1">
      <c r="A740" s="373"/>
      <c r="B740" s="373"/>
      <c r="C740" s="373"/>
      <c r="D740" s="373"/>
      <c r="E740" s="373"/>
      <c r="F740" s="373"/>
      <c r="G740" s="373"/>
      <c r="H740" s="373"/>
      <c r="I740" s="373"/>
      <c r="J740" s="373"/>
      <c r="K740" s="373"/>
      <c r="L740" s="373"/>
      <c r="M740" s="373"/>
      <c r="N740" s="373"/>
      <c r="O740" s="373"/>
      <c r="P740" s="373"/>
      <c r="Q740" s="373"/>
      <c r="R740" s="373"/>
      <c r="S740" s="373"/>
      <c r="T740" s="373"/>
      <c r="U740" s="373"/>
      <c r="V740" s="373"/>
      <c r="W740" s="373"/>
      <c r="X740" s="373"/>
      <c r="Y740" s="373"/>
      <c r="Z740" s="373"/>
      <c r="AA740" s="373"/>
      <c r="AB740" s="373"/>
      <c r="AC740" s="373"/>
      <c r="AD740" s="373"/>
      <c r="AE740" s="373"/>
      <c r="AF740" s="373"/>
      <c r="AG740" s="373"/>
    </row>
    <row r="741" spans="1:33" ht="18.899999999999999" customHeight="1">
      <c r="A741" s="373"/>
      <c r="B741" s="373"/>
      <c r="C741" s="373"/>
      <c r="D741" s="373"/>
      <c r="E741" s="373"/>
      <c r="F741" s="373"/>
      <c r="G741" s="373"/>
      <c r="H741" s="373"/>
      <c r="I741" s="373"/>
      <c r="J741" s="373"/>
      <c r="K741" s="373"/>
      <c r="L741" s="373"/>
      <c r="M741" s="373"/>
      <c r="N741" s="373"/>
      <c r="O741" s="373"/>
      <c r="P741" s="373"/>
      <c r="Q741" s="373"/>
      <c r="R741" s="373"/>
      <c r="S741" s="373"/>
      <c r="T741" s="373"/>
      <c r="U741" s="373"/>
      <c r="V741" s="373"/>
      <c r="W741" s="373"/>
      <c r="X741" s="373"/>
      <c r="Y741" s="373"/>
      <c r="Z741" s="373"/>
      <c r="AA741" s="373"/>
      <c r="AB741" s="373"/>
      <c r="AC741" s="373"/>
      <c r="AD741" s="373"/>
      <c r="AE741" s="373"/>
      <c r="AF741" s="373"/>
      <c r="AG741" s="373"/>
    </row>
    <row r="742" spans="1:33" ht="18.899999999999999" customHeight="1">
      <c r="A742" s="373"/>
      <c r="B742" s="373"/>
      <c r="C742" s="373"/>
      <c r="D742" s="373"/>
      <c r="E742" s="373"/>
      <c r="F742" s="373"/>
      <c r="G742" s="373"/>
      <c r="H742" s="373"/>
      <c r="I742" s="373"/>
      <c r="J742" s="373"/>
      <c r="K742" s="373"/>
      <c r="L742" s="373"/>
      <c r="M742" s="373"/>
      <c r="N742" s="373"/>
      <c r="O742" s="373"/>
      <c r="P742" s="373"/>
      <c r="Q742" s="373"/>
      <c r="R742" s="373"/>
      <c r="S742" s="373"/>
      <c r="T742" s="373"/>
      <c r="U742" s="373"/>
      <c r="V742" s="373"/>
      <c r="W742" s="373"/>
      <c r="X742" s="373"/>
      <c r="Y742" s="373"/>
      <c r="Z742" s="373"/>
      <c r="AA742" s="373"/>
      <c r="AB742" s="373"/>
      <c r="AC742" s="373"/>
      <c r="AD742" s="373"/>
      <c r="AE742" s="373"/>
      <c r="AF742" s="373"/>
      <c r="AG742" s="373"/>
    </row>
    <row r="743" spans="1:33" ht="18.899999999999999" customHeight="1">
      <c r="A743" s="373"/>
      <c r="B743" s="373"/>
      <c r="C743" s="373"/>
      <c r="D743" s="373"/>
      <c r="E743" s="373"/>
      <c r="F743" s="373"/>
      <c r="G743" s="373"/>
      <c r="H743" s="373"/>
      <c r="I743" s="373"/>
      <c r="J743" s="373"/>
      <c r="K743" s="373"/>
      <c r="L743" s="373"/>
      <c r="M743" s="373"/>
      <c r="N743" s="373"/>
      <c r="O743" s="373"/>
      <c r="P743" s="373"/>
      <c r="Q743" s="373"/>
      <c r="R743" s="373"/>
      <c r="S743" s="373"/>
      <c r="T743" s="373"/>
      <c r="U743" s="373"/>
      <c r="V743" s="373"/>
      <c r="W743" s="373"/>
      <c r="X743" s="373"/>
      <c r="Y743" s="373"/>
      <c r="Z743" s="373"/>
      <c r="AA743" s="373"/>
      <c r="AB743" s="373"/>
      <c r="AC743" s="373"/>
      <c r="AD743" s="373"/>
      <c r="AE743" s="373"/>
      <c r="AF743" s="373"/>
      <c r="AG743" s="373"/>
    </row>
    <row r="744" spans="1:33" ht="18.899999999999999" customHeight="1">
      <c r="A744" s="373"/>
      <c r="B744" s="373"/>
      <c r="C744" s="373"/>
      <c r="D744" s="373"/>
      <c r="E744" s="373"/>
      <c r="F744" s="373"/>
      <c r="G744" s="373"/>
      <c r="H744" s="373"/>
      <c r="I744" s="373"/>
      <c r="J744" s="373"/>
      <c r="K744" s="373"/>
      <c r="L744" s="373"/>
      <c r="M744" s="373"/>
      <c r="N744" s="373"/>
      <c r="O744" s="373"/>
      <c r="P744" s="373"/>
      <c r="Q744" s="373"/>
      <c r="R744" s="373"/>
      <c r="S744" s="373"/>
      <c r="T744" s="373"/>
      <c r="U744" s="373"/>
      <c r="V744" s="373"/>
      <c r="W744" s="373"/>
      <c r="X744" s="373"/>
      <c r="Y744" s="373"/>
      <c r="Z744" s="373"/>
      <c r="AA744" s="373"/>
      <c r="AB744" s="373"/>
      <c r="AC744" s="373"/>
      <c r="AD744" s="373"/>
      <c r="AE744" s="373"/>
      <c r="AF744" s="373"/>
      <c r="AG744" s="373"/>
    </row>
    <row r="745" spans="1:33" ht="18.899999999999999" customHeight="1">
      <c r="A745" s="373"/>
      <c r="B745" s="373"/>
      <c r="C745" s="373"/>
      <c r="D745" s="373"/>
      <c r="E745" s="373"/>
      <c r="F745" s="373"/>
      <c r="G745" s="373"/>
      <c r="H745" s="373"/>
      <c r="I745" s="373"/>
      <c r="J745" s="373"/>
      <c r="K745" s="373"/>
      <c r="L745" s="373"/>
      <c r="M745" s="373"/>
      <c r="N745" s="373"/>
      <c r="O745" s="373"/>
      <c r="P745" s="373"/>
      <c r="Q745" s="373"/>
      <c r="R745" s="373"/>
      <c r="S745" s="373"/>
      <c r="T745" s="373"/>
      <c r="U745" s="373"/>
      <c r="V745" s="373"/>
      <c r="W745" s="373"/>
      <c r="X745" s="373"/>
      <c r="Y745" s="373"/>
      <c r="Z745" s="373"/>
      <c r="AA745" s="373"/>
      <c r="AB745" s="373"/>
      <c r="AC745" s="373"/>
      <c r="AD745" s="373"/>
      <c r="AE745" s="373"/>
      <c r="AF745" s="373"/>
      <c r="AG745" s="373"/>
    </row>
    <row r="746" spans="1:33" ht="18.899999999999999" customHeight="1">
      <c r="A746" s="373"/>
      <c r="B746" s="373"/>
      <c r="C746" s="373"/>
      <c r="D746" s="373"/>
      <c r="E746" s="373"/>
      <c r="F746" s="373"/>
      <c r="G746" s="373"/>
      <c r="H746" s="373"/>
      <c r="I746" s="373"/>
      <c r="J746" s="373"/>
      <c r="K746" s="373"/>
      <c r="L746" s="373"/>
      <c r="M746" s="373"/>
      <c r="N746" s="373"/>
      <c r="O746" s="373"/>
      <c r="P746" s="373"/>
      <c r="Q746" s="373"/>
      <c r="R746" s="373"/>
      <c r="S746" s="373"/>
      <c r="T746" s="373"/>
      <c r="U746" s="373"/>
      <c r="V746" s="373"/>
      <c r="W746" s="373"/>
      <c r="X746" s="373"/>
      <c r="Y746" s="373"/>
      <c r="Z746" s="373"/>
      <c r="AA746" s="373"/>
      <c r="AB746" s="373"/>
      <c r="AC746" s="373"/>
      <c r="AD746" s="373"/>
      <c r="AE746" s="373"/>
      <c r="AF746" s="373"/>
      <c r="AG746" s="373"/>
    </row>
    <row r="747" spans="1:33" ht="18.899999999999999" customHeight="1">
      <c r="A747" s="373"/>
      <c r="B747" s="373"/>
      <c r="C747" s="373"/>
      <c r="D747" s="373"/>
      <c r="E747" s="373"/>
      <c r="F747" s="373"/>
      <c r="G747" s="373"/>
      <c r="H747" s="373"/>
      <c r="I747" s="373"/>
      <c r="J747" s="373"/>
      <c r="K747" s="373"/>
      <c r="L747" s="373"/>
      <c r="M747" s="373"/>
      <c r="N747" s="373"/>
      <c r="O747" s="373"/>
      <c r="P747" s="373"/>
      <c r="Q747" s="373"/>
      <c r="R747" s="373"/>
      <c r="S747" s="373"/>
      <c r="T747" s="373"/>
      <c r="U747" s="373"/>
      <c r="V747" s="373"/>
      <c r="W747" s="373"/>
      <c r="X747" s="373"/>
      <c r="Y747" s="373"/>
      <c r="Z747" s="373"/>
      <c r="AA747" s="373"/>
      <c r="AB747" s="373"/>
      <c r="AC747" s="373"/>
      <c r="AD747" s="373"/>
      <c r="AE747" s="373"/>
      <c r="AF747" s="373"/>
      <c r="AG747" s="373"/>
    </row>
    <row r="748" spans="1:33" ht="18.899999999999999" customHeight="1">
      <c r="A748" s="373"/>
      <c r="B748" s="373"/>
      <c r="C748" s="373"/>
      <c r="D748" s="373"/>
      <c r="E748" s="373"/>
      <c r="F748" s="373"/>
      <c r="G748" s="373"/>
      <c r="H748" s="373"/>
      <c r="I748" s="373"/>
      <c r="J748" s="373"/>
      <c r="K748" s="373"/>
      <c r="L748" s="373"/>
      <c r="M748" s="373"/>
      <c r="N748" s="373"/>
      <c r="O748" s="373"/>
      <c r="P748" s="373"/>
      <c r="Q748" s="373"/>
      <c r="R748" s="373"/>
      <c r="S748" s="373"/>
      <c r="T748" s="373"/>
      <c r="U748" s="373"/>
      <c r="V748" s="373"/>
      <c r="W748" s="373"/>
      <c r="X748" s="373"/>
      <c r="Y748" s="373"/>
      <c r="Z748" s="373"/>
      <c r="AA748" s="373"/>
      <c r="AB748" s="373"/>
      <c r="AC748" s="373"/>
      <c r="AD748" s="373"/>
      <c r="AE748" s="373"/>
      <c r="AF748" s="373"/>
      <c r="AG748" s="373"/>
    </row>
    <row r="749" spans="1:33" ht="18.899999999999999" customHeight="1">
      <c r="A749" s="373"/>
      <c r="B749" s="373"/>
      <c r="C749" s="373"/>
      <c r="D749" s="373"/>
      <c r="E749" s="373"/>
      <c r="F749" s="373"/>
      <c r="G749" s="373"/>
      <c r="H749" s="373"/>
      <c r="I749" s="373"/>
      <c r="J749" s="373"/>
      <c r="K749" s="373"/>
      <c r="L749" s="373"/>
      <c r="M749" s="373"/>
      <c r="N749" s="373"/>
      <c r="O749" s="373"/>
      <c r="P749" s="373"/>
      <c r="Q749" s="373"/>
      <c r="R749" s="373"/>
      <c r="S749" s="373"/>
      <c r="T749" s="373"/>
      <c r="U749" s="373"/>
      <c r="V749" s="373"/>
      <c r="W749" s="373"/>
      <c r="X749" s="373"/>
      <c r="Y749" s="373"/>
      <c r="Z749" s="373"/>
      <c r="AA749" s="373"/>
      <c r="AB749" s="373"/>
      <c r="AC749" s="373"/>
      <c r="AD749" s="373"/>
      <c r="AE749" s="373"/>
      <c r="AF749" s="373"/>
      <c r="AG749" s="373"/>
    </row>
    <row r="750" spans="1:33" ht="18.899999999999999" customHeight="1">
      <c r="A750" s="373"/>
      <c r="B750" s="373"/>
      <c r="C750" s="373"/>
      <c r="D750" s="373"/>
      <c r="E750" s="373"/>
      <c r="F750" s="373"/>
      <c r="G750" s="373"/>
      <c r="H750" s="373"/>
      <c r="I750" s="373"/>
      <c r="J750" s="373"/>
      <c r="K750" s="373"/>
      <c r="L750" s="373"/>
      <c r="M750" s="373"/>
      <c r="N750" s="373"/>
      <c r="O750" s="373"/>
      <c r="P750" s="373"/>
      <c r="Q750" s="373"/>
      <c r="R750" s="373"/>
      <c r="S750" s="373"/>
      <c r="T750" s="373"/>
      <c r="U750" s="373"/>
      <c r="V750" s="373"/>
      <c r="W750" s="373"/>
      <c r="X750" s="373"/>
      <c r="Y750" s="373"/>
      <c r="Z750" s="373"/>
      <c r="AA750" s="373"/>
      <c r="AB750" s="373"/>
      <c r="AC750" s="373"/>
      <c r="AD750" s="373"/>
      <c r="AE750" s="373"/>
      <c r="AF750" s="373"/>
      <c r="AG750" s="373"/>
    </row>
    <row r="751" spans="1:33" ht="18.899999999999999" customHeight="1">
      <c r="A751" s="373"/>
      <c r="B751" s="373"/>
      <c r="C751" s="373"/>
      <c r="D751" s="373"/>
      <c r="E751" s="373"/>
      <c r="F751" s="373"/>
      <c r="G751" s="373"/>
      <c r="H751" s="373"/>
      <c r="I751" s="373"/>
      <c r="J751" s="373"/>
      <c r="K751" s="373"/>
      <c r="L751" s="373"/>
      <c r="M751" s="373"/>
      <c r="N751" s="373"/>
      <c r="O751" s="373"/>
      <c r="P751" s="373"/>
      <c r="Q751" s="373"/>
      <c r="R751" s="373"/>
      <c r="S751" s="373"/>
      <c r="T751" s="373"/>
      <c r="U751" s="373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</row>
    <row r="752" spans="1:33" ht="18.899999999999999" customHeight="1">
      <c r="A752" s="373"/>
      <c r="B752" s="373"/>
      <c r="C752" s="373"/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3"/>
      <c r="P752" s="373"/>
      <c r="Q752" s="373"/>
      <c r="R752" s="373"/>
      <c r="S752" s="373"/>
      <c r="T752" s="373"/>
      <c r="U752" s="373"/>
      <c r="V752" s="373"/>
      <c r="W752" s="373"/>
      <c r="X752" s="373"/>
      <c r="Y752" s="373"/>
      <c r="Z752" s="373"/>
      <c r="AA752" s="373"/>
      <c r="AB752" s="373"/>
      <c r="AC752" s="373"/>
      <c r="AD752" s="373"/>
      <c r="AE752" s="373"/>
      <c r="AF752" s="373"/>
      <c r="AG752" s="373"/>
    </row>
    <row r="753" spans="1:33" ht="18.899999999999999" customHeight="1">
      <c r="A753" s="373"/>
      <c r="B753" s="373"/>
      <c r="C753" s="373"/>
      <c r="D753" s="373"/>
      <c r="E753" s="373"/>
      <c r="F753" s="373"/>
      <c r="G753" s="373"/>
      <c r="H753" s="373"/>
      <c r="I753" s="373"/>
      <c r="J753" s="373"/>
      <c r="K753" s="373"/>
      <c r="L753" s="373"/>
      <c r="M753" s="373"/>
      <c r="N753" s="373"/>
      <c r="O753" s="373"/>
      <c r="P753" s="373"/>
      <c r="Q753" s="373"/>
      <c r="R753" s="373"/>
      <c r="S753" s="373"/>
      <c r="T753" s="373"/>
      <c r="U753" s="373"/>
      <c r="V753" s="373"/>
      <c r="W753" s="373"/>
      <c r="X753" s="373"/>
      <c r="Y753" s="373"/>
      <c r="Z753" s="373"/>
      <c r="AA753" s="373"/>
      <c r="AB753" s="373"/>
      <c r="AC753" s="373"/>
      <c r="AD753" s="373"/>
      <c r="AE753" s="373"/>
      <c r="AF753" s="373"/>
      <c r="AG753" s="373"/>
    </row>
    <row r="754" spans="1:33" ht="18.899999999999999" customHeight="1">
      <c r="A754" s="373"/>
      <c r="B754" s="373"/>
      <c r="C754" s="373"/>
      <c r="D754" s="373"/>
      <c r="E754" s="373"/>
      <c r="F754" s="373"/>
      <c r="G754" s="373"/>
      <c r="H754" s="373"/>
      <c r="I754" s="373"/>
      <c r="J754" s="373"/>
      <c r="K754" s="373"/>
      <c r="L754" s="373"/>
      <c r="M754" s="373"/>
      <c r="N754" s="373"/>
      <c r="O754" s="373"/>
      <c r="P754" s="373"/>
      <c r="Q754" s="373"/>
      <c r="R754" s="373"/>
      <c r="S754" s="373"/>
      <c r="T754" s="373"/>
      <c r="U754" s="373"/>
      <c r="V754" s="373"/>
      <c r="W754" s="373"/>
      <c r="X754" s="373"/>
      <c r="Y754" s="373"/>
      <c r="Z754" s="373"/>
      <c r="AA754" s="373"/>
      <c r="AB754" s="373"/>
      <c r="AC754" s="373"/>
      <c r="AD754" s="373"/>
      <c r="AE754" s="373"/>
      <c r="AF754" s="373"/>
      <c r="AG754" s="373"/>
    </row>
    <row r="755" spans="1:33" ht="18.899999999999999" customHeight="1">
      <c r="A755" s="373"/>
      <c r="B755" s="373"/>
      <c r="C755" s="373"/>
      <c r="D755" s="373"/>
      <c r="E755" s="373"/>
      <c r="F755" s="373"/>
      <c r="G755" s="373"/>
      <c r="H755" s="373"/>
      <c r="I755" s="373"/>
      <c r="J755" s="373"/>
      <c r="K755" s="373"/>
      <c r="L755" s="373"/>
      <c r="M755" s="373"/>
      <c r="N755" s="373"/>
      <c r="O755" s="373"/>
      <c r="P755" s="373"/>
      <c r="Q755" s="373"/>
      <c r="R755" s="373"/>
      <c r="S755" s="373"/>
      <c r="T755" s="373"/>
      <c r="U755" s="373"/>
      <c r="V755" s="373"/>
      <c r="W755" s="373"/>
      <c r="X755" s="373"/>
      <c r="Y755" s="373"/>
      <c r="Z755" s="373"/>
      <c r="AA755" s="373"/>
      <c r="AB755" s="373"/>
      <c r="AC755" s="373"/>
      <c r="AD755" s="373"/>
      <c r="AE755" s="373"/>
      <c r="AF755" s="373"/>
      <c r="AG755" s="373"/>
    </row>
    <row r="756" spans="1:33" ht="18.899999999999999" customHeight="1">
      <c r="A756" s="373"/>
      <c r="B756" s="373"/>
      <c r="C756" s="373"/>
      <c r="D756" s="373"/>
      <c r="E756" s="373"/>
      <c r="F756" s="373"/>
      <c r="G756" s="373"/>
      <c r="H756" s="373"/>
      <c r="I756" s="373"/>
      <c r="J756" s="373"/>
      <c r="K756" s="373"/>
      <c r="L756" s="373"/>
      <c r="M756" s="373"/>
      <c r="N756" s="373"/>
      <c r="O756" s="373"/>
      <c r="P756" s="373"/>
      <c r="Q756" s="373"/>
      <c r="R756" s="373"/>
      <c r="S756" s="373"/>
      <c r="T756" s="373"/>
      <c r="U756" s="373"/>
      <c r="V756" s="373"/>
      <c r="W756" s="373"/>
      <c r="X756" s="373"/>
      <c r="Y756" s="373"/>
      <c r="Z756" s="373"/>
      <c r="AA756" s="373"/>
      <c r="AB756" s="373"/>
      <c r="AC756" s="373"/>
      <c r="AD756" s="373"/>
      <c r="AE756" s="373"/>
      <c r="AF756" s="373"/>
      <c r="AG756" s="373"/>
    </row>
    <row r="757" spans="1:33" ht="18.899999999999999" customHeight="1">
      <c r="A757" s="373"/>
      <c r="B757" s="373"/>
      <c r="C757" s="373"/>
      <c r="D757" s="373"/>
      <c r="E757" s="373"/>
      <c r="F757" s="373"/>
      <c r="G757" s="373"/>
      <c r="H757" s="373"/>
      <c r="I757" s="373"/>
      <c r="J757" s="373"/>
      <c r="K757" s="373"/>
      <c r="L757" s="373"/>
      <c r="M757" s="373"/>
      <c r="N757" s="373"/>
      <c r="O757" s="373"/>
      <c r="P757" s="373"/>
      <c r="Q757" s="373"/>
      <c r="R757" s="373"/>
      <c r="S757" s="373"/>
      <c r="T757" s="373"/>
      <c r="U757" s="373"/>
      <c r="V757" s="373"/>
      <c r="W757" s="373"/>
      <c r="X757" s="373"/>
      <c r="Y757" s="373"/>
      <c r="Z757" s="373"/>
      <c r="AA757" s="373"/>
      <c r="AB757" s="373"/>
      <c r="AC757" s="373"/>
      <c r="AD757" s="373"/>
      <c r="AE757" s="373"/>
      <c r="AF757" s="373"/>
      <c r="AG757" s="373"/>
    </row>
    <row r="758" spans="1:33" ht="18.899999999999999" customHeight="1">
      <c r="A758" s="373"/>
      <c r="B758" s="373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373"/>
      <c r="Q758" s="373"/>
      <c r="R758" s="373"/>
      <c r="S758" s="373"/>
      <c r="T758" s="373"/>
      <c r="U758" s="373"/>
      <c r="V758" s="373"/>
      <c r="W758" s="373"/>
      <c r="X758" s="373"/>
      <c r="Y758" s="373"/>
      <c r="Z758" s="373"/>
      <c r="AA758" s="373"/>
      <c r="AB758" s="373"/>
      <c r="AC758" s="373"/>
      <c r="AD758" s="373"/>
      <c r="AE758" s="373"/>
      <c r="AF758" s="373"/>
      <c r="AG758" s="373"/>
    </row>
    <row r="759" spans="1:33" ht="18.899999999999999" customHeight="1">
      <c r="A759" s="373"/>
      <c r="B759" s="373"/>
      <c r="C759" s="373"/>
      <c r="D759" s="373"/>
      <c r="E759" s="373"/>
      <c r="F759" s="373"/>
      <c r="G759" s="373"/>
      <c r="H759" s="373"/>
      <c r="I759" s="373"/>
      <c r="J759" s="373"/>
      <c r="K759" s="373"/>
      <c r="L759" s="373"/>
      <c r="M759" s="373"/>
      <c r="N759" s="373"/>
      <c r="O759" s="373"/>
      <c r="P759" s="373"/>
      <c r="Q759" s="373"/>
      <c r="R759" s="373"/>
      <c r="S759" s="373"/>
      <c r="T759" s="373"/>
      <c r="U759" s="373"/>
      <c r="V759" s="373"/>
      <c r="W759" s="373"/>
      <c r="X759" s="373"/>
      <c r="Y759" s="373"/>
      <c r="Z759" s="373"/>
      <c r="AA759" s="373"/>
      <c r="AB759" s="373"/>
      <c r="AC759" s="373"/>
      <c r="AD759" s="373"/>
      <c r="AE759" s="373"/>
      <c r="AF759" s="373"/>
      <c r="AG759" s="373"/>
    </row>
    <row r="760" spans="1:33" ht="18.899999999999999" customHeight="1">
      <c r="A760" s="373"/>
      <c r="B760" s="373"/>
      <c r="C760" s="373"/>
      <c r="D760" s="373"/>
      <c r="E760" s="373"/>
      <c r="F760" s="373"/>
      <c r="G760" s="373"/>
      <c r="H760" s="373"/>
      <c r="I760" s="373"/>
      <c r="J760" s="373"/>
      <c r="K760" s="373"/>
      <c r="L760" s="373"/>
      <c r="M760" s="373"/>
      <c r="N760" s="373"/>
      <c r="O760" s="373"/>
      <c r="P760" s="373"/>
      <c r="Q760" s="373"/>
      <c r="R760" s="373"/>
      <c r="S760" s="373"/>
      <c r="T760" s="373"/>
      <c r="U760" s="373"/>
      <c r="V760" s="373"/>
      <c r="W760" s="373"/>
      <c r="X760" s="373"/>
      <c r="Y760" s="373"/>
      <c r="Z760" s="373"/>
      <c r="AA760" s="373"/>
      <c r="AB760" s="373"/>
      <c r="AC760" s="373"/>
      <c r="AD760" s="373"/>
      <c r="AE760" s="373"/>
      <c r="AF760" s="373"/>
      <c r="AG760" s="373"/>
    </row>
    <row r="761" spans="1:33" ht="18.899999999999999" customHeight="1">
      <c r="A761" s="373"/>
      <c r="B761" s="373"/>
      <c r="C761" s="373"/>
      <c r="D761" s="373"/>
      <c r="E761" s="373"/>
      <c r="F761" s="373"/>
      <c r="G761" s="373"/>
      <c r="H761" s="373"/>
      <c r="I761" s="373"/>
      <c r="J761" s="373"/>
      <c r="K761" s="373"/>
      <c r="L761" s="373"/>
      <c r="M761" s="373"/>
      <c r="N761" s="373"/>
      <c r="O761" s="373"/>
      <c r="P761" s="373"/>
      <c r="Q761" s="373"/>
      <c r="R761" s="373"/>
      <c r="S761" s="373"/>
      <c r="T761" s="373"/>
      <c r="U761" s="373"/>
      <c r="V761" s="373"/>
      <c r="W761" s="373"/>
      <c r="X761" s="373"/>
      <c r="Y761" s="373"/>
      <c r="Z761" s="373"/>
      <c r="AA761" s="373"/>
      <c r="AB761" s="373"/>
      <c r="AC761" s="373"/>
      <c r="AD761" s="373"/>
      <c r="AE761" s="373"/>
      <c r="AF761" s="373"/>
      <c r="AG761" s="373"/>
    </row>
    <row r="762" spans="1:33" ht="18.899999999999999" customHeight="1">
      <c r="A762" s="373"/>
      <c r="B762" s="373"/>
      <c r="C762" s="373"/>
      <c r="D762" s="373"/>
      <c r="E762" s="373"/>
      <c r="F762" s="373"/>
      <c r="G762" s="373"/>
      <c r="H762" s="373"/>
      <c r="I762" s="373"/>
      <c r="J762" s="373"/>
      <c r="K762" s="373"/>
      <c r="L762" s="373"/>
      <c r="M762" s="373"/>
      <c r="N762" s="373"/>
      <c r="O762" s="373"/>
      <c r="P762" s="373"/>
      <c r="Q762" s="373"/>
      <c r="R762" s="373"/>
      <c r="S762" s="373"/>
      <c r="T762" s="373"/>
      <c r="U762" s="373"/>
      <c r="V762" s="373"/>
      <c r="W762" s="373"/>
      <c r="X762" s="373"/>
      <c r="Y762" s="373"/>
      <c r="Z762" s="373"/>
      <c r="AA762" s="373"/>
      <c r="AB762" s="373"/>
      <c r="AC762" s="373"/>
      <c r="AD762" s="373"/>
      <c r="AE762" s="373"/>
      <c r="AF762" s="373"/>
      <c r="AG762" s="373"/>
    </row>
    <row r="763" spans="1:33" ht="18.899999999999999" customHeight="1">
      <c r="A763" s="373"/>
      <c r="B763" s="373"/>
      <c r="C763" s="373"/>
      <c r="D763" s="373"/>
      <c r="E763" s="373"/>
      <c r="F763" s="373"/>
      <c r="G763" s="373"/>
      <c r="H763" s="373"/>
      <c r="I763" s="373"/>
      <c r="J763" s="373"/>
      <c r="K763" s="373"/>
      <c r="L763" s="373"/>
      <c r="M763" s="373"/>
      <c r="N763" s="373"/>
      <c r="O763" s="373"/>
      <c r="P763" s="373"/>
      <c r="Q763" s="373"/>
      <c r="R763" s="373"/>
      <c r="S763" s="373"/>
      <c r="T763" s="373"/>
      <c r="U763" s="373"/>
      <c r="V763" s="373"/>
      <c r="W763" s="373"/>
      <c r="X763" s="373"/>
      <c r="Y763" s="373"/>
      <c r="Z763" s="373"/>
      <c r="AA763" s="373"/>
      <c r="AB763" s="373"/>
      <c r="AC763" s="373"/>
      <c r="AD763" s="373"/>
      <c r="AE763" s="373"/>
      <c r="AF763" s="373"/>
      <c r="AG763" s="373"/>
    </row>
    <row r="764" spans="1:33" ht="18.899999999999999" customHeight="1">
      <c r="A764" s="373"/>
      <c r="B764" s="373"/>
      <c r="C764" s="373"/>
      <c r="D764" s="373"/>
      <c r="E764" s="373"/>
      <c r="F764" s="373"/>
      <c r="G764" s="373"/>
      <c r="H764" s="373"/>
      <c r="I764" s="373"/>
      <c r="J764" s="373"/>
      <c r="K764" s="373"/>
      <c r="L764" s="373"/>
      <c r="M764" s="373"/>
      <c r="N764" s="373"/>
      <c r="O764" s="373"/>
      <c r="P764" s="373"/>
      <c r="Q764" s="373"/>
      <c r="R764" s="373"/>
      <c r="S764" s="373"/>
      <c r="T764" s="373"/>
      <c r="U764" s="373"/>
      <c r="V764" s="373"/>
      <c r="W764" s="373"/>
      <c r="X764" s="373"/>
      <c r="Y764" s="373"/>
      <c r="Z764" s="373"/>
      <c r="AA764" s="373"/>
      <c r="AB764" s="373"/>
      <c r="AC764" s="373"/>
      <c r="AD764" s="373"/>
      <c r="AE764" s="373"/>
      <c r="AF764" s="373"/>
      <c r="AG764" s="373"/>
    </row>
    <row r="765" spans="1:33" ht="18.899999999999999" customHeight="1">
      <c r="A765" s="373"/>
      <c r="B765" s="373"/>
      <c r="C765" s="373"/>
      <c r="D765" s="373"/>
      <c r="E765" s="373"/>
      <c r="F765" s="373"/>
      <c r="G765" s="373"/>
      <c r="H765" s="373"/>
      <c r="I765" s="373"/>
      <c r="J765" s="373"/>
      <c r="K765" s="373"/>
      <c r="L765" s="373"/>
      <c r="M765" s="373"/>
      <c r="N765" s="373"/>
      <c r="O765" s="373"/>
      <c r="P765" s="373"/>
      <c r="Q765" s="373"/>
      <c r="R765" s="373"/>
      <c r="S765" s="373"/>
      <c r="T765" s="373"/>
      <c r="U765" s="373"/>
      <c r="V765" s="373"/>
      <c r="W765" s="373"/>
      <c r="X765" s="373"/>
      <c r="Y765" s="373"/>
      <c r="Z765" s="373"/>
      <c r="AA765" s="373"/>
      <c r="AB765" s="373"/>
      <c r="AC765" s="373"/>
      <c r="AD765" s="373"/>
      <c r="AE765" s="373"/>
      <c r="AF765" s="373"/>
      <c r="AG765" s="373"/>
    </row>
    <row r="766" spans="1:33" ht="18.899999999999999" customHeight="1">
      <c r="A766" s="373"/>
      <c r="B766" s="373"/>
      <c r="C766" s="373"/>
      <c r="D766" s="373"/>
      <c r="E766" s="373"/>
      <c r="F766" s="373"/>
      <c r="G766" s="373"/>
      <c r="H766" s="373"/>
      <c r="I766" s="373"/>
      <c r="J766" s="373"/>
      <c r="K766" s="373"/>
      <c r="L766" s="373"/>
      <c r="M766" s="373"/>
      <c r="N766" s="373"/>
      <c r="O766" s="373"/>
      <c r="P766" s="373"/>
      <c r="Q766" s="373"/>
      <c r="R766" s="373"/>
      <c r="S766" s="373"/>
      <c r="T766" s="373"/>
      <c r="U766" s="373"/>
      <c r="V766" s="373"/>
      <c r="W766" s="373"/>
      <c r="X766" s="373"/>
      <c r="Y766" s="373"/>
      <c r="Z766" s="373"/>
      <c r="AA766" s="373"/>
      <c r="AB766" s="373"/>
      <c r="AC766" s="373"/>
      <c r="AD766" s="373"/>
      <c r="AE766" s="373"/>
      <c r="AF766" s="373"/>
      <c r="AG766" s="373"/>
    </row>
    <row r="767" spans="1:33" ht="18.899999999999999" customHeight="1">
      <c r="A767" s="373"/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</row>
    <row r="768" spans="1:33" ht="18.899999999999999" customHeight="1">
      <c r="A768" s="373"/>
      <c r="B768" s="373"/>
      <c r="C768" s="373"/>
      <c r="D768" s="373"/>
      <c r="E768" s="373"/>
      <c r="F768" s="373"/>
      <c r="G768" s="373"/>
      <c r="H768" s="373"/>
      <c r="I768" s="373"/>
      <c r="J768" s="373"/>
      <c r="K768" s="373"/>
      <c r="L768" s="373"/>
      <c r="M768" s="373"/>
      <c r="N768" s="373"/>
      <c r="O768" s="373"/>
      <c r="P768" s="373"/>
      <c r="Q768" s="373"/>
      <c r="R768" s="373"/>
      <c r="S768" s="373"/>
      <c r="T768" s="373"/>
      <c r="U768" s="373"/>
      <c r="V768" s="373"/>
      <c r="W768" s="373"/>
      <c r="X768" s="373"/>
      <c r="Y768" s="373"/>
      <c r="Z768" s="373"/>
      <c r="AA768" s="373"/>
      <c r="AB768" s="373"/>
      <c r="AC768" s="373"/>
      <c r="AD768" s="373"/>
      <c r="AE768" s="373"/>
      <c r="AF768" s="373"/>
      <c r="AG768" s="373"/>
    </row>
    <row r="769" spans="1:33" ht="18.899999999999999" customHeight="1">
      <c r="A769" s="373"/>
      <c r="B769" s="373"/>
      <c r="C769" s="373"/>
      <c r="D769" s="373"/>
      <c r="E769" s="373"/>
      <c r="F769" s="373"/>
      <c r="G769" s="373"/>
      <c r="H769" s="373"/>
      <c r="I769" s="373"/>
      <c r="J769" s="373"/>
      <c r="K769" s="373"/>
      <c r="L769" s="373"/>
      <c r="M769" s="373"/>
      <c r="N769" s="373"/>
      <c r="O769" s="373"/>
      <c r="P769" s="373"/>
      <c r="Q769" s="373"/>
      <c r="R769" s="373"/>
      <c r="S769" s="373"/>
      <c r="T769" s="373"/>
      <c r="U769" s="373"/>
      <c r="V769" s="373"/>
      <c r="W769" s="373"/>
      <c r="X769" s="373"/>
      <c r="Y769" s="373"/>
      <c r="Z769" s="373"/>
      <c r="AA769" s="373"/>
      <c r="AB769" s="373"/>
      <c r="AC769" s="373"/>
      <c r="AD769" s="373"/>
      <c r="AE769" s="373"/>
      <c r="AF769" s="373"/>
      <c r="AG769" s="373"/>
    </row>
    <row r="770" spans="1:33" ht="18.899999999999999" customHeight="1">
      <c r="A770" s="373"/>
      <c r="B770" s="373"/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3"/>
      <c r="AE770" s="373"/>
      <c r="AF770" s="373"/>
      <c r="AG770" s="373"/>
    </row>
    <row r="771" spans="1:33" ht="18.899999999999999" customHeight="1">
      <c r="A771" s="373"/>
      <c r="B771" s="373"/>
      <c r="C771" s="373"/>
      <c r="D771" s="373"/>
      <c r="E771" s="373"/>
      <c r="F771" s="373"/>
      <c r="G771" s="373"/>
      <c r="H771" s="373"/>
      <c r="I771" s="373"/>
      <c r="J771" s="373"/>
      <c r="K771" s="373"/>
      <c r="L771" s="373"/>
      <c r="M771" s="373"/>
      <c r="N771" s="373"/>
      <c r="O771" s="373"/>
      <c r="P771" s="373"/>
      <c r="Q771" s="373"/>
      <c r="R771" s="373"/>
      <c r="S771" s="373"/>
      <c r="T771" s="373"/>
      <c r="U771" s="373"/>
      <c r="V771" s="373"/>
      <c r="W771" s="373"/>
      <c r="X771" s="373"/>
      <c r="Y771" s="373"/>
      <c r="Z771" s="373"/>
      <c r="AA771" s="373"/>
      <c r="AB771" s="373"/>
      <c r="AC771" s="373"/>
      <c r="AD771" s="373"/>
      <c r="AE771" s="373"/>
      <c r="AF771" s="373"/>
      <c r="AG771" s="373"/>
    </row>
    <row r="772" spans="1:33" ht="18.899999999999999" customHeight="1">
      <c r="A772" s="373"/>
      <c r="B772" s="373"/>
      <c r="C772" s="373"/>
      <c r="D772" s="373"/>
      <c r="E772" s="373"/>
      <c r="F772" s="373"/>
      <c r="G772" s="373"/>
      <c r="H772" s="373"/>
      <c r="I772" s="373"/>
      <c r="J772" s="373"/>
      <c r="K772" s="373"/>
      <c r="L772" s="373"/>
      <c r="M772" s="373"/>
      <c r="N772" s="373"/>
      <c r="O772" s="373"/>
      <c r="P772" s="373"/>
      <c r="Q772" s="373"/>
      <c r="R772" s="373"/>
      <c r="S772" s="373"/>
      <c r="T772" s="373"/>
      <c r="U772" s="373"/>
      <c r="V772" s="373"/>
      <c r="W772" s="373"/>
      <c r="X772" s="373"/>
      <c r="Y772" s="373"/>
      <c r="Z772" s="373"/>
      <c r="AA772" s="373"/>
      <c r="AB772" s="373"/>
      <c r="AC772" s="373"/>
      <c r="AD772" s="373"/>
      <c r="AE772" s="373"/>
      <c r="AF772" s="373"/>
      <c r="AG772" s="373"/>
    </row>
    <row r="773" spans="1:33" ht="18.899999999999999" customHeight="1">
      <c r="A773" s="373"/>
      <c r="B773" s="373"/>
      <c r="C773" s="373"/>
      <c r="D773" s="373"/>
      <c r="E773" s="373"/>
      <c r="F773" s="373"/>
      <c r="G773" s="373"/>
      <c r="H773" s="373"/>
      <c r="I773" s="373"/>
      <c r="J773" s="373"/>
      <c r="K773" s="373"/>
      <c r="L773" s="373"/>
      <c r="M773" s="373"/>
      <c r="N773" s="373"/>
      <c r="O773" s="373"/>
      <c r="P773" s="373"/>
      <c r="Q773" s="373"/>
      <c r="R773" s="373"/>
      <c r="S773" s="373"/>
      <c r="T773" s="373"/>
      <c r="U773" s="373"/>
      <c r="V773" s="373"/>
      <c r="W773" s="373"/>
      <c r="X773" s="373"/>
      <c r="Y773" s="373"/>
      <c r="Z773" s="373"/>
      <c r="AA773" s="373"/>
      <c r="AB773" s="373"/>
      <c r="AC773" s="373"/>
      <c r="AD773" s="373"/>
      <c r="AE773" s="373"/>
      <c r="AF773" s="373"/>
      <c r="AG773" s="373"/>
    </row>
    <row r="774" spans="1:33" ht="18.899999999999999" customHeight="1">
      <c r="A774" s="373"/>
      <c r="B774" s="373"/>
      <c r="C774" s="373"/>
      <c r="D774" s="373"/>
      <c r="E774" s="373"/>
      <c r="F774" s="373"/>
      <c r="G774" s="373"/>
      <c r="H774" s="373"/>
      <c r="I774" s="373"/>
      <c r="J774" s="373"/>
      <c r="K774" s="373"/>
      <c r="L774" s="373"/>
      <c r="M774" s="373"/>
      <c r="N774" s="373"/>
      <c r="O774" s="373"/>
      <c r="P774" s="373"/>
      <c r="Q774" s="373"/>
      <c r="R774" s="373"/>
      <c r="S774" s="373"/>
      <c r="T774" s="373"/>
      <c r="U774" s="373"/>
      <c r="V774" s="373"/>
      <c r="W774" s="373"/>
      <c r="X774" s="373"/>
      <c r="Y774" s="373"/>
      <c r="Z774" s="373"/>
      <c r="AA774" s="373"/>
      <c r="AB774" s="373"/>
      <c r="AC774" s="373"/>
      <c r="AD774" s="373"/>
      <c r="AE774" s="373"/>
      <c r="AF774" s="373"/>
      <c r="AG774" s="373"/>
    </row>
    <row r="775" spans="1:33" ht="18.899999999999999" customHeight="1">
      <c r="A775" s="373"/>
      <c r="B775" s="373"/>
      <c r="C775" s="373"/>
      <c r="D775" s="373"/>
      <c r="E775" s="373"/>
      <c r="F775" s="373"/>
      <c r="G775" s="373"/>
      <c r="H775" s="373"/>
      <c r="I775" s="373"/>
      <c r="J775" s="373"/>
      <c r="K775" s="373"/>
      <c r="L775" s="373"/>
      <c r="M775" s="373"/>
      <c r="N775" s="373"/>
      <c r="O775" s="373"/>
      <c r="P775" s="373"/>
      <c r="Q775" s="373"/>
      <c r="R775" s="373"/>
      <c r="S775" s="373"/>
      <c r="T775" s="373"/>
      <c r="U775" s="373"/>
      <c r="V775" s="373"/>
      <c r="W775" s="373"/>
      <c r="X775" s="373"/>
      <c r="Y775" s="373"/>
      <c r="Z775" s="373"/>
      <c r="AA775" s="373"/>
      <c r="AB775" s="373"/>
      <c r="AC775" s="373"/>
      <c r="AD775" s="373"/>
      <c r="AE775" s="373"/>
      <c r="AF775" s="373"/>
      <c r="AG775" s="373"/>
    </row>
    <row r="776" spans="1:33" ht="18.899999999999999" customHeight="1">
      <c r="A776" s="373"/>
      <c r="B776" s="373"/>
      <c r="C776" s="373"/>
      <c r="D776" s="373"/>
      <c r="E776" s="373"/>
      <c r="F776" s="373"/>
      <c r="G776" s="373"/>
      <c r="H776" s="373"/>
      <c r="I776" s="373"/>
      <c r="J776" s="373"/>
      <c r="K776" s="373"/>
      <c r="L776" s="373"/>
      <c r="M776" s="373"/>
      <c r="N776" s="373"/>
      <c r="O776" s="373"/>
      <c r="P776" s="373"/>
      <c r="Q776" s="373"/>
      <c r="R776" s="373"/>
      <c r="S776" s="373"/>
      <c r="T776" s="373"/>
      <c r="U776" s="373"/>
      <c r="V776" s="373"/>
      <c r="W776" s="373"/>
      <c r="X776" s="373"/>
      <c r="Y776" s="373"/>
      <c r="Z776" s="373"/>
      <c r="AA776" s="373"/>
      <c r="AB776" s="373"/>
      <c r="AC776" s="373"/>
      <c r="AD776" s="373"/>
      <c r="AE776" s="373"/>
      <c r="AF776" s="373"/>
      <c r="AG776" s="373"/>
    </row>
    <row r="777" spans="1:33" ht="18.899999999999999" customHeight="1">
      <c r="A777" s="373"/>
      <c r="B777" s="373"/>
      <c r="C777" s="373"/>
      <c r="D777" s="373"/>
      <c r="E777" s="373"/>
      <c r="F777" s="373"/>
      <c r="G777" s="373"/>
      <c r="H777" s="373"/>
      <c r="I777" s="373"/>
      <c r="J777" s="373"/>
      <c r="K777" s="373"/>
      <c r="L777" s="373"/>
      <c r="M777" s="373"/>
      <c r="N777" s="373"/>
      <c r="O777" s="373"/>
      <c r="P777" s="373"/>
      <c r="Q777" s="373"/>
      <c r="R777" s="373"/>
      <c r="S777" s="373"/>
      <c r="T777" s="373"/>
      <c r="U777" s="373"/>
      <c r="V777" s="373"/>
      <c r="W777" s="373"/>
      <c r="X777" s="373"/>
      <c r="Y777" s="373"/>
      <c r="Z777" s="373"/>
      <c r="AA777" s="373"/>
      <c r="AB777" s="373"/>
      <c r="AC777" s="373"/>
      <c r="AD777" s="373"/>
      <c r="AE777" s="373"/>
      <c r="AF777" s="373"/>
      <c r="AG777" s="373"/>
    </row>
    <row r="778" spans="1:33" ht="18.899999999999999" customHeight="1">
      <c r="A778" s="373"/>
      <c r="B778" s="373"/>
      <c r="C778" s="373"/>
      <c r="D778" s="373"/>
      <c r="E778" s="373"/>
      <c r="F778" s="373"/>
      <c r="G778" s="373"/>
      <c r="H778" s="373"/>
      <c r="I778" s="373"/>
      <c r="J778" s="373"/>
      <c r="K778" s="373"/>
      <c r="L778" s="373"/>
      <c r="M778" s="373"/>
      <c r="N778" s="373"/>
      <c r="O778" s="373"/>
      <c r="P778" s="373"/>
      <c r="Q778" s="373"/>
      <c r="R778" s="373"/>
      <c r="S778" s="373"/>
      <c r="T778" s="373"/>
      <c r="U778" s="373"/>
      <c r="V778" s="373"/>
      <c r="W778" s="373"/>
      <c r="X778" s="373"/>
      <c r="Y778" s="373"/>
      <c r="Z778" s="373"/>
      <c r="AA778" s="373"/>
      <c r="AB778" s="373"/>
      <c r="AC778" s="373"/>
      <c r="AD778" s="373"/>
      <c r="AE778" s="373"/>
      <c r="AF778" s="373"/>
      <c r="AG778" s="373"/>
    </row>
    <row r="779" spans="1:33" ht="18.899999999999999" customHeight="1">
      <c r="A779" s="373"/>
      <c r="B779" s="373"/>
      <c r="C779" s="373"/>
      <c r="D779" s="373"/>
      <c r="E779" s="373"/>
      <c r="F779" s="373"/>
      <c r="G779" s="373"/>
      <c r="H779" s="373"/>
      <c r="I779" s="373"/>
      <c r="J779" s="373"/>
      <c r="K779" s="373"/>
      <c r="L779" s="373"/>
      <c r="M779" s="373"/>
      <c r="N779" s="373"/>
      <c r="O779" s="373"/>
      <c r="P779" s="373"/>
      <c r="Q779" s="373"/>
      <c r="R779" s="373"/>
      <c r="S779" s="373"/>
      <c r="T779" s="373"/>
      <c r="U779" s="373"/>
      <c r="V779" s="373"/>
      <c r="W779" s="373"/>
      <c r="X779" s="373"/>
      <c r="Y779" s="373"/>
      <c r="Z779" s="373"/>
      <c r="AA779" s="373"/>
      <c r="AB779" s="373"/>
      <c r="AC779" s="373"/>
      <c r="AD779" s="373"/>
      <c r="AE779" s="373"/>
      <c r="AF779" s="373"/>
      <c r="AG779" s="373"/>
    </row>
    <row r="780" spans="1:33" ht="18.899999999999999" customHeight="1">
      <c r="A780" s="373"/>
      <c r="B780" s="373"/>
      <c r="C780" s="373"/>
      <c r="D780" s="373"/>
      <c r="E780" s="373"/>
      <c r="F780" s="373"/>
      <c r="G780" s="373"/>
      <c r="H780" s="373"/>
      <c r="I780" s="373"/>
      <c r="J780" s="373"/>
      <c r="K780" s="373"/>
      <c r="L780" s="373"/>
      <c r="M780" s="373"/>
      <c r="N780" s="373"/>
      <c r="O780" s="373"/>
      <c r="P780" s="373"/>
      <c r="Q780" s="373"/>
      <c r="R780" s="373"/>
      <c r="S780" s="373"/>
      <c r="T780" s="373"/>
      <c r="U780" s="373"/>
      <c r="V780" s="373"/>
      <c r="W780" s="373"/>
      <c r="X780" s="373"/>
      <c r="Y780" s="373"/>
      <c r="Z780" s="373"/>
      <c r="AA780" s="373"/>
      <c r="AB780" s="373"/>
      <c r="AC780" s="373"/>
      <c r="AD780" s="373"/>
      <c r="AE780" s="373"/>
      <c r="AF780" s="373"/>
      <c r="AG780" s="373"/>
    </row>
    <row r="781" spans="1:33" ht="18.899999999999999" customHeight="1">
      <c r="A781" s="373"/>
      <c r="B781" s="373"/>
      <c r="C781" s="373"/>
      <c r="D781" s="373"/>
      <c r="E781" s="373"/>
      <c r="F781" s="373"/>
      <c r="G781" s="373"/>
      <c r="H781" s="373"/>
      <c r="I781" s="373"/>
      <c r="J781" s="373"/>
      <c r="K781" s="373"/>
      <c r="L781" s="373"/>
      <c r="M781" s="373"/>
      <c r="N781" s="373"/>
      <c r="O781" s="373"/>
      <c r="P781" s="373"/>
      <c r="Q781" s="373"/>
      <c r="R781" s="373"/>
      <c r="S781" s="373"/>
      <c r="T781" s="373"/>
      <c r="U781" s="373"/>
      <c r="V781" s="373"/>
      <c r="W781" s="373"/>
      <c r="X781" s="373"/>
      <c r="Y781" s="373"/>
      <c r="Z781" s="373"/>
      <c r="AA781" s="373"/>
      <c r="AB781" s="373"/>
      <c r="AC781" s="373"/>
      <c r="AD781" s="373"/>
      <c r="AE781" s="373"/>
      <c r="AF781" s="373"/>
      <c r="AG781" s="373"/>
    </row>
    <row r="782" spans="1:33" ht="18.899999999999999" customHeight="1">
      <c r="A782" s="373"/>
      <c r="B782" s="373"/>
      <c r="C782" s="373"/>
      <c r="D782" s="373"/>
      <c r="E782" s="373"/>
      <c r="F782" s="373"/>
      <c r="G782" s="373"/>
      <c r="H782" s="373"/>
      <c r="I782" s="373"/>
      <c r="J782" s="373"/>
      <c r="K782" s="373"/>
      <c r="L782" s="373"/>
      <c r="M782" s="373"/>
      <c r="N782" s="373"/>
      <c r="O782" s="373"/>
      <c r="P782" s="373"/>
      <c r="Q782" s="373"/>
      <c r="R782" s="373"/>
      <c r="S782" s="373"/>
      <c r="T782" s="373"/>
      <c r="U782" s="373"/>
      <c r="V782" s="373"/>
      <c r="W782" s="373"/>
      <c r="X782" s="373"/>
      <c r="Y782" s="373"/>
      <c r="Z782" s="373"/>
      <c r="AA782" s="373"/>
      <c r="AB782" s="373"/>
      <c r="AC782" s="373"/>
      <c r="AD782" s="373"/>
      <c r="AE782" s="373"/>
      <c r="AF782" s="373"/>
      <c r="AG782" s="373"/>
    </row>
    <row r="783" spans="1:33" ht="18.899999999999999" customHeight="1">
      <c r="A783" s="373"/>
      <c r="B783" s="373"/>
      <c r="C783" s="373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3"/>
      <c r="R783" s="373"/>
      <c r="S783" s="373"/>
      <c r="T783" s="373"/>
      <c r="U783" s="373"/>
      <c r="V783" s="373"/>
      <c r="W783" s="373"/>
      <c r="X783" s="373"/>
      <c r="Y783" s="373"/>
      <c r="Z783" s="373"/>
      <c r="AA783" s="373"/>
      <c r="AB783" s="373"/>
      <c r="AC783" s="373"/>
      <c r="AD783" s="373"/>
      <c r="AE783" s="373"/>
      <c r="AF783" s="373"/>
      <c r="AG783" s="373"/>
    </row>
    <row r="784" spans="1:33" ht="18.899999999999999" customHeight="1">
      <c r="A784" s="373"/>
      <c r="B784" s="373"/>
      <c r="C784" s="373"/>
      <c r="D784" s="373"/>
      <c r="E784" s="373"/>
      <c r="F784" s="373"/>
      <c r="G784" s="373"/>
      <c r="H784" s="373"/>
      <c r="I784" s="373"/>
      <c r="J784" s="373"/>
      <c r="K784" s="373"/>
      <c r="L784" s="373"/>
      <c r="M784" s="373"/>
      <c r="N784" s="373"/>
      <c r="O784" s="373"/>
      <c r="P784" s="373"/>
      <c r="Q784" s="373"/>
      <c r="R784" s="373"/>
      <c r="S784" s="373"/>
      <c r="T784" s="373"/>
      <c r="U784" s="373"/>
      <c r="V784" s="373"/>
      <c r="W784" s="373"/>
      <c r="X784" s="373"/>
      <c r="Y784" s="373"/>
      <c r="Z784" s="373"/>
      <c r="AA784" s="373"/>
      <c r="AB784" s="373"/>
      <c r="AC784" s="373"/>
      <c r="AD784" s="373"/>
      <c r="AE784" s="373"/>
      <c r="AF784" s="373"/>
      <c r="AG784" s="373"/>
    </row>
    <row r="785" spans="1:33" ht="18.899999999999999" customHeight="1">
      <c r="A785" s="373"/>
      <c r="B785" s="373"/>
      <c r="C785" s="373"/>
      <c r="D785" s="373"/>
      <c r="E785" s="373"/>
      <c r="F785" s="373"/>
      <c r="G785" s="373"/>
      <c r="H785" s="373"/>
      <c r="I785" s="373"/>
      <c r="J785" s="373"/>
      <c r="K785" s="373"/>
      <c r="L785" s="373"/>
      <c r="M785" s="373"/>
      <c r="N785" s="373"/>
      <c r="O785" s="373"/>
      <c r="P785" s="373"/>
      <c r="Q785" s="373"/>
      <c r="R785" s="373"/>
      <c r="S785" s="373"/>
      <c r="T785" s="373"/>
      <c r="U785" s="373"/>
      <c r="V785" s="373"/>
      <c r="W785" s="373"/>
      <c r="X785" s="373"/>
      <c r="Y785" s="373"/>
      <c r="Z785" s="373"/>
      <c r="AA785" s="373"/>
      <c r="AB785" s="373"/>
      <c r="AC785" s="373"/>
      <c r="AD785" s="373"/>
      <c r="AE785" s="373"/>
      <c r="AF785" s="373"/>
      <c r="AG785" s="373"/>
    </row>
    <row r="786" spans="1:33" ht="18.899999999999999" customHeight="1">
      <c r="A786" s="373"/>
      <c r="B786" s="373"/>
      <c r="C786" s="373"/>
      <c r="D786" s="373"/>
      <c r="E786" s="373"/>
      <c r="F786" s="373"/>
      <c r="G786" s="373"/>
      <c r="H786" s="373"/>
      <c r="I786" s="373"/>
      <c r="J786" s="373"/>
      <c r="K786" s="373"/>
      <c r="L786" s="373"/>
      <c r="M786" s="373"/>
      <c r="N786" s="373"/>
      <c r="O786" s="373"/>
      <c r="P786" s="373"/>
      <c r="Q786" s="373"/>
      <c r="R786" s="373"/>
      <c r="S786" s="373"/>
      <c r="T786" s="373"/>
      <c r="U786" s="373"/>
      <c r="V786" s="373"/>
      <c r="W786" s="373"/>
      <c r="X786" s="373"/>
      <c r="Y786" s="373"/>
      <c r="Z786" s="373"/>
      <c r="AA786" s="373"/>
      <c r="AB786" s="373"/>
      <c r="AC786" s="373"/>
      <c r="AD786" s="373"/>
      <c r="AE786" s="373"/>
      <c r="AF786" s="373"/>
      <c r="AG786" s="373"/>
    </row>
    <row r="787" spans="1:33" ht="18.899999999999999" customHeight="1">
      <c r="A787" s="373"/>
      <c r="B787" s="373"/>
      <c r="C787" s="373"/>
      <c r="D787" s="373"/>
      <c r="E787" s="373"/>
      <c r="F787" s="373"/>
      <c r="G787" s="373"/>
      <c r="H787" s="373"/>
      <c r="I787" s="373"/>
      <c r="J787" s="373"/>
      <c r="K787" s="373"/>
      <c r="L787" s="373"/>
      <c r="M787" s="373"/>
      <c r="N787" s="373"/>
      <c r="O787" s="373"/>
      <c r="P787" s="373"/>
      <c r="Q787" s="373"/>
      <c r="R787" s="373"/>
      <c r="S787" s="373"/>
      <c r="T787" s="373"/>
      <c r="U787" s="373"/>
      <c r="V787" s="373"/>
      <c r="W787" s="373"/>
      <c r="X787" s="373"/>
      <c r="Y787" s="373"/>
      <c r="Z787" s="373"/>
      <c r="AA787" s="373"/>
      <c r="AB787" s="373"/>
      <c r="AC787" s="373"/>
      <c r="AD787" s="373"/>
      <c r="AE787" s="373"/>
      <c r="AF787" s="373"/>
      <c r="AG787" s="373"/>
    </row>
    <row r="788" spans="1:33" ht="18.899999999999999" customHeight="1">
      <c r="A788" s="373"/>
      <c r="B788" s="373"/>
      <c r="C788" s="373"/>
      <c r="D788" s="373"/>
      <c r="E788" s="373"/>
      <c r="F788" s="373"/>
      <c r="G788" s="373"/>
      <c r="H788" s="373"/>
      <c r="I788" s="373"/>
      <c r="J788" s="373"/>
      <c r="K788" s="373"/>
      <c r="L788" s="373"/>
      <c r="M788" s="373"/>
      <c r="N788" s="373"/>
      <c r="O788" s="373"/>
      <c r="P788" s="373"/>
      <c r="Q788" s="373"/>
      <c r="R788" s="373"/>
      <c r="S788" s="373"/>
      <c r="T788" s="373"/>
      <c r="U788" s="373"/>
      <c r="V788" s="373"/>
      <c r="W788" s="373"/>
      <c r="X788" s="373"/>
      <c r="Y788" s="373"/>
      <c r="Z788" s="373"/>
      <c r="AA788" s="373"/>
      <c r="AB788" s="373"/>
      <c r="AC788" s="373"/>
      <c r="AD788" s="373"/>
      <c r="AE788" s="373"/>
      <c r="AF788" s="373"/>
      <c r="AG788" s="373"/>
    </row>
    <row r="789" spans="1:33" ht="18.899999999999999" customHeight="1">
      <c r="A789" s="373"/>
      <c r="B789" s="373"/>
      <c r="C789" s="373"/>
      <c r="D789" s="373"/>
      <c r="E789" s="373"/>
      <c r="F789" s="373"/>
      <c r="G789" s="373"/>
      <c r="H789" s="373"/>
      <c r="I789" s="373"/>
      <c r="J789" s="373"/>
      <c r="K789" s="373"/>
      <c r="L789" s="373"/>
      <c r="M789" s="373"/>
      <c r="N789" s="373"/>
      <c r="O789" s="373"/>
      <c r="P789" s="373"/>
      <c r="Q789" s="373"/>
      <c r="R789" s="373"/>
      <c r="S789" s="373"/>
      <c r="T789" s="373"/>
      <c r="U789" s="373"/>
      <c r="V789" s="373"/>
      <c r="W789" s="373"/>
      <c r="X789" s="373"/>
      <c r="Y789" s="373"/>
      <c r="Z789" s="373"/>
      <c r="AA789" s="373"/>
      <c r="AB789" s="373"/>
      <c r="AC789" s="373"/>
      <c r="AD789" s="373"/>
      <c r="AE789" s="373"/>
      <c r="AF789" s="373"/>
      <c r="AG789" s="373"/>
    </row>
    <row r="790" spans="1:33" ht="18.899999999999999" customHeight="1">
      <c r="A790" s="373"/>
      <c r="B790" s="373"/>
      <c r="C790" s="373"/>
      <c r="D790" s="373"/>
      <c r="E790" s="373"/>
      <c r="F790" s="373"/>
      <c r="G790" s="373"/>
      <c r="H790" s="373"/>
      <c r="I790" s="373"/>
      <c r="J790" s="373"/>
      <c r="K790" s="373"/>
      <c r="L790" s="373"/>
      <c r="M790" s="373"/>
      <c r="N790" s="373"/>
      <c r="O790" s="373"/>
      <c r="P790" s="373"/>
      <c r="Q790" s="373"/>
      <c r="R790" s="373"/>
      <c r="S790" s="373"/>
      <c r="T790" s="373"/>
      <c r="U790" s="373"/>
      <c r="V790" s="373"/>
      <c r="W790" s="373"/>
      <c r="X790" s="373"/>
      <c r="Y790" s="373"/>
      <c r="Z790" s="373"/>
      <c r="AA790" s="373"/>
      <c r="AB790" s="373"/>
      <c r="AC790" s="373"/>
      <c r="AD790" s="373"/>
      <c r="AE790" s="373"/>
      <c r="AF790" s="373"/>
      <c r="AG790" s="373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23" workbookViewId="0">
      <selection sqref="A1:L50"/>
    </sheetView>
  </sheetViews>
  <sheetFormatPr defaultRowHeight="13.2"/>
  <cols>
    <col min="1" max="1" width="3.88671875" customWidth="1"/>
    <col min="2" max="2" width="5.109375" customWidth="1"/>
    <col min="3" max="3" width="22.6640625" customWidth="1"/>
    <col min="4" max="4" width="5.109375" customWidth="1"/>
    <col min="5" max="5" width="22.6640625" customWidth="1"/>
    <col min="6" max="6" width="5.109375" customWidth="1"/>
    <col min="7" max="7" width="22.6640625" customWidth="1"/>
    <col min="8" max="8" width="5.109375" customWidth="1"/>
    <col min="9" max="9" width="22.6640625" customWidth="1"/>
    <col min="10" max="12" width="4.33203125" customWidth="1"/>
  </cols>
  <sheetData>
    <row r="1" spans="1:44" ht="18.899999999999999" customHeight="1">
      <c r="A1" s="440" t="s">
        <v>188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899999999999999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78"/>
      <c r="L3" s="479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899999999999999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899999999999999" customHeight="1">
      <c r="A7" s="78">
        <v>1</v>
      </c>
      <c r="B7" s="139">
        <v>96</v>
      </c>
      <c r="C7" s="140">
        <v>1953</v>
      </c>
      <c r="D7" s="139">
        <v>38</v>
      </c>
      <c r="E7" s="140">
        <v>1888</v>
      </c>
      <c r="F7" s="139">
        <v>61</v>
      </c>
      <c r="G7" s="140">
        <v>1951</v>
      </c>
      <c r="H7" s="139">
        <v>71</v>
      </c>
      <c r="I7" s="140" t="s">
        <v>189</v>
      </c>
      <c r="J7" s="139">
        <v>73</v>
      </c>
      <c r="K7" s="139">
        <v>58</v>
      </c>
      <c r="L7" s="139">
        <v>66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899999999999999" customHeight="1">
      <c r="A8" s="75">
        <v>2</v>
      </c>
      <c r="B8" s="141">
        <v>96</v>
      </c>
      <c r="C8" s="142">
        <v>1898</v>
      </c>
      <c r="D8" s="141">
        <v>40</v>
      </c>
      <c r="E8" s="143">
        <v>1976</v>
      </c>
      <c r="F8" s="141">
        <v>61</v>
      </c>
      <c r="G8" s="143">
        <v>1924</v>
      </c>
      <c r="H8" s="141">
        <v>76</v>
      </c>
      <c r="I8" s="143">
        <v>1898</v>
      </c>
      <c r="J8" s="141">
        <v>73</v>
      </c>
      <c r="K8" s="141">
        <v>58</v>
      </c>
      <c r="L8" s="141">
        <v>65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899999999999999" customHeight="1">
      <c r="A9" s="78">
        <v>3</v>
      </c>
      <c r="B9" s="139">
        <v>92</v>
      </c>
      <c r="C9" s="140">
        <v>1937</v>
      </c>
      <c r="D9" s="139">
        <v>43</v>
      </c>
      <c r="E9" s="140">
        <v>1946</v>
      </c>
      <c r="F9" s="139">
        <v>58</v>
      </c>
      <c r="G9" s="144">
        <v>1883</v>
      </c>
      <c r="H9" s="139">
        <v>70</v>
      </c>
      <c r="I9" s="144" t="s">
        <v>209</v>
      </c>
      <c r="J9" s="139">
        <v>73</v>
      </c>
      <c r="K9" s="139">
        <v>57</v>
      </c>
      <c r="L9" s="139">
        <v>65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899999999999999" customHeight="1">
      <c r="A10" s="75">
        <v>4</v>
      </c>
      <c r="B10" s="141">
        <v>91</v>
      </c>
      <c r="C10" s="142">
        <v>1990</v>
      </c>
      <c r="D10" s="141">
        <v>38</v>
      </c>
      <c r="E10" s="143">
        <v>1988</v>
      </c>
      <c r="F10" s="141">
        <v>63</v>
      </c>
      <c r="G10" s="142" t="s">
        <v>339</v>
      </c>
      <c r="H10" s="141">
        <v>68</v>
      </c>
      <c r="I10" s="142" t="s">
        <v>190</v>
      </c>
      <c r="J10" s="141">
        <v>73</v>
      </c>
      <c r="K10" s="141">
        <v>57</v>
      </c>
      <c r="L10" s="141">
        <v>65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899999999999999" customHeight="1">
      <c r="A11" s="78">
        <v>5</v>
      </c>
      <c r="B11" s="139">
        <v>89</v>
      </c>
      <c r="C11" s="140" t="s">
        <v>191</v>
      </c>
      <c r="D11" s="139">
        <v>36</v>
      </c>
      <c r="E11" s="140">
        <v>1891</v>
      </c>
      <c r="F11" s="139">
        <v>61</v>
      </c>
      <c r="G11" s="140">
        <v>1924</v>
      </c>
      <c r="H11" s="139">
        <v>70</v>
      </c>
      <c r="I11" s="140">
        <v>2007</v>
      </c>
      <c r="J11" s="139">
        <v>72</v>
      </c>
      <c r="K11" s="139">
        <v>57</v>
      </c>
      <c r="L11" s="139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899999999999999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899999999999999" customHeight="1">
      <c r="A13" s="78">
        <v>6</v>
      </c>
      <c r="B13" s="139">
        <v>90</v>
      </c>
      <c r="C13" s="144">
        <v>1933</v>
      </c>
      <c r="D13" s="139">
        <v>40</v>
      </c>
      <c r="E13" s="144" t="s">
        <v>341</v>
      </c>
      <c r="F13" s="139">
        <v>60</v>
      </c>
      <c r="G13" s="140">
        <v>1956</v>
      </c>
      <c r="H13" s="139">
        <v>72</v>
      </c>
      <c r="I13" s="140">
        <v>2007</v>
      </c>
      <c r="J13" s="139">
        <v>72</v>
      </c>
      <c r="K13" s="139">
        <v>56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899999999999999" customHeight="1">
      <c r="A14" s="75">
        <v>7</v>
      </c>
      <c r="B14" s="141">
        <v>94</v>
      </c>
      <c r="C14" s="143">
        <v>1960</v>
      </c>
      <c r="D14" s="141">
        <v>39</v>
      </c>
      <c r="E14" s="143">
        <v>1986</v>
      </c>
      <c r="F14" s="141">
        <v>55</v>
      </c>
      <c r="G14" s="143">
        <v>1924</v>
      </c>
      <c r="H14" s="141">
        <v>70</v>
      </c>
      <c r="I14" s="142">
        <v>1985</v>
      </c>
      <c r="J14" s="141">
        <v>72</v>
      </c>
      <c r="K14" s="141">
        <v>56</v>
      </c>
      <c r="L14" s="141">
        <v>64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899999999999999" customHeight="1">
      <c r="A15" s="78">
        <v>8</v>
      </c>
      <c r="B15" s="139">
        <v>92</v>
      </c>
      <c r="C15" s="140">
        <v>1919</v>
      </c>
      <c r="D15" s="139">
        <v>37</v>
      </c>
      <c r="E15" s="140">
        <v>1986</v>
      </c>
      <c r="F15" s="139">
        <v>53</v>
      </c>
      <c r="G15" s="140">
        <v>1883</v>
      </c>
      <c r="H15" s="139">
        <v>68</v>
      </c>
      <c r="I15" s="140">
        <v>1959</v>
      </c>
      <c r="J15" s="139">
        <v>71</v>
      </c>
      <c r="K15" s="139">
        <v>56</v>
      </c>
      <c r="L15" s="139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899999999999999" customHeight="1">
      <c r="A16" s="75">
        <v>9</v>
      </c>
      <c r="B16" s="141">
        <v>92</v>
      </c>
      <c r="C16" s="142">
        <v>1908</v>
      </c>
      <c r="D16" s="141">
        <v>33</v>
      </c>
      <c r="E16" s="143">
        <v>1883</v>
      </c>
      <c r="F16" s="141">
        <v>54</v>
      </c>
      <c r="G16" s="143">
        <v>2020</v>
      </c>
      <c r="H16" s="141">
        <v>69</v>
      </c>
      <c r="I16" s="142" t="s">
        <v>342</v>
      </c>
      <c r="J16" s="141">
        <v>71</v>
      </c>
      <c r="K16" s="141">
        <v>56</v>
      </c>
      <c r="L16" s="141">
        <v>63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899999999999999" customHeight="1">
      <c r="A17" s="78">
        <v>10</v>
      </c>
      <c r="B17" s="139">
        <v>97</v>
      </c>
      <c r="C17" s="144" t="s">
        <v>343</v>
      </c>
      <c r="D17" s="139">
        <v>34</v>
      </c>
      <c r="E17" s="144">
        <v>1883</v>
      </c>
      <c r="F17" s="139">
        <v>53</v>
      </c>
      <c r="G17" s="140">
        <v>1917</v>
      </c>
      <c r="H17" s="139">
        <v>72</v>
      </c>
      <c r="I17" s="140">
        <v>1947</v>
      </c>
      <c r="J17" s="139">
        <v>71</v>
      </c>
      <c r="K17" s="139">
        <v>55</v>
      </c>
      <c r="L17" s="139">
        <v>63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899999999999999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899999999999999" customHeight="1">
      <c r="A19" s="78">
        <v>11</v>
      </c>
      <c r="B19" s="139">
        <v>95</v>
      </c>
      <c r="C19" s="144">
        <v>1895</v>
      </c>
      <c r="D19" s="139">
        <v>33</v>
      </c>
      <c r="E19" s="144">
        <v>1969</v>
      </c>
      <c r="F19" s="139">
        <v>56</v>
      </c>
      <c r="G19" s="144" t="s">
        <v>344</v>
      </c>
      <c r="H19" s="139">
        <v>75</v>
      </c>
      <c r="I19" s="140">
        <v>1947</v>
      </c>
      <c r="J19" s="139">
        <v>71</v>
      </c>
      <c r="K19" s="139">
        <v>55</v>
      </c>
      <c r="L19" s="139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899999999999999" customHeight="1">
      <c r="A20" s="75">
        <v>12</v>
      </c>
      <c r="B20" s="141">
        <v>87</v>
      </c>
      <c r="C20" s="143" t="s">
        <v>192</v>
      </c>
      <c r="D20" s="141">
        <v>37</v>
      </c>
      <c r="E20" s="143">
        <v>1902</v>
      </c>
      <c r="F20" s="141">
        <v>51</v>
      </c>
      <c r="G20" s="143">
        <v>2014</v>
      </c>
      <c r="H20" s="141">
        <v>67</v>
      </c>
      <c r="I20" s="143">
        <v>1931</v>
      </c>
      <c r="J20" s="141">
        <v>70</v>
      </c>
      <c r="K20" s="141">
        <v>55</v>
      </c>
      <c r="L20" s="141">
        <v>62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899999999999999" customHeight="1">
      <c r="A21" s="78">
        <v>13</v>
      </c>
      <c r="B21" s="139">
        <v>87</v>
      </c>
      <c r="C21" s="144" t="s">
        <v>193</v>
      </c>
      <c r="D21" s="139">
        <v>35</v>
      </c>
      <c r="E21" s="140" t="s">
        <v>194</v>
      </c>
      <c r="F21" s="139">
        <v>51</v>
      </c>
      <c r="G21" s="140">
        <v>1923</v>
      </c>
      <c r="H21" s="139">
        <v>69</v>
      </c>
      <c r="I21" s="140">
        <v>1994</v>
      </c>
      <c r="J21" s="139">
        <v>70</v>
      </c>
      <c r="K21" s="139">
        <v>54</v>
      </c>
      <c r="L21" s="139">
        <v>62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899999999999999" customHeight="1">
      <c r="A22" s="75">
        <v>14</v>
      </c>
      <c r="B22" s="141">
        <v>97</v>
      </c>
      <c r="C22" s="143">
        <v>1939</v>
      </c>
      <c r="D22" s="141">
        <v>33</v>
      </c>
      <c r="E22" s="142">
        <v>1923</v>
      </c>
      <c r="F22" s="141">
        <v>54</v>
      </c>
      <c r="G22" s="142" t="s">
        <v>345</v>
      </c>
      <c r="H22" s="141">
        <v>75</v>
      </c>
      <c r="I22" s="143">
        <v>1939</v>
      </c>
      <c r="J22" s="141">
        <v>69</v>
      </c>
      <c r="K22" s="141">
        <v>54</v>
      </c>
      <c r="L22" s="141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899999999999999" customHeight="1">
      <c r="A23" s="78">
        <v>15</v>
      </c>
      <c r="B23" s="139">
        <v>94</v>
      </c>
      <c r="C23" s="140">
        <v>1939</v>
      </c>
      <c r="D23" s="139">
        <v>37</v>
      </c>
      <c r="E23" s="144">
        <v>2007</v>
      </c>
      <c r="F23" s="139">
        <v>52</v>
      </c>
      <c r="G23" s="140">
        <v>1993</v>
      </c>
      <c r="H23" s="139">
        <v>71</v>
      </c>
      <c r="I23" s="140">
        <v>1939</v>
      </c>
      <c r="J23" s="139">
        <v>69</v>
      </c>
      <c r="K23" s="139">
        <v>53</v>
      </c>
      <c r="L23" s="139">
        <v>61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899999999999999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899999999999999" customHeight="1">
      <c r="A25" s="78">
        <v>16</v>
      </c>
      <c r="B25" s="139">
        <v>90</v>
      </c>
      <c r="C25" s="140">
        <v>1948</v>
      </c>
      <c r="D25" s="139">
        <v>32</v>
      </c>
      <c r="E25" s="140">
        <v>1916</v>
      </c>
      <c r="F25" s="139">
        <v>47</v>
      </c>
      <c r="G25" s="140">
        <v>1916</v>
      </c>
      <c r="H25" s="139">
        <v>72</v>
      </c>
      <c r="I25" s="144">
        <v>1882</v>
      </c>
      <c r="J25" s="139">
        <v>69</v>
      </c>
      <c r="K25" s="139">
        <v>53</v>
      </c>
      <c r="L25" s="139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899999999999999" customHeight="1">
      <c r="A26" s="75">
        <v>17</v>
      </c>
      <c r="B26" s="141">
        <v>91</v>
      </c>
      <c r="C26" s="142">
        <v>1891</v>
      </c>
      <c r="D26" s="141">
        <v>34</v>
      </c>
      <c r="E26" s="143">
        <v>1889</v>
      </c>
      <c r="F26" s="141">
        <v>50</v>
      </c>
      <c r="G26" s="143">
        <v>1903</v>
      </c>
      <c r="H26" s="141">
        <v>65</v>
      </c>
      <c r="I26" s="142">
        <v>1942</v>
      </c>
      <c r="J26" s="141">
        <v>68</v>
      </c>
      <c r="K26" s="141">
        <v>53</v>
      </c>
      <c r="L26" s="141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899999999999999" customHeight="1">
      <c r="A27" s="78">
        <v>18</v>
      </c>
      <c r="B27" s="139">
        <v>90</v>
      </c>
      <c r="C27" s="140">
        <v>1908</v>
      </c>
      <c r="D27" s="139">
        <v>35</v>
      </c>
      <c r="E27" s="144" t="s">
        <v>346</v>
      </c>
      <c r="F27" s="139">
        <v>52</v>
      </c>
      <c r="G27" s="140">
        <v>1886</v>
      </c>
      <c r="H27" s="139">
        <v>66</v>
      </c>
      <c r="I27" s="144">
        <v>2022</v>
      </c>
      <c r="J27" s="139">
        <v>68</v>
      </c>
      <c r="K27" s="139">
        <v>52</v>
      </c>
      <c r="L27" s="139">
        <v>60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899999999999999" customHeight="1">
      <c r="A28" s="75">
        <v>19</v>
      </c>
      <c r="B28" s="141">
        <v>91</v>
      </c>
      <c r="C28" s="143">
        <v>1895</v>
      </c>
      <c r="D28" s="141">
        <v>34</v>
      </c>
      <c r="E28" s="143">
        <v>1901</v>
      </c>
      <c r="F28" s="141">
        <v>49</v>
      </c>
      <c r="G28" s="143">
        <v>1991</v>
      </c>
      <c r="H28" s="141">
        <v>66</v>
      </c>
      <c r="I28" s="143" t="s">
        <v>195</v>
      </c>
      <c r="J28" s="141">
        <v>68</v>
      </c>
      <c r="K28" s="141">
        <v>52</v>
      </c>
      <c r="L28" s="141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899999999999999" customHeight="1">
      <c r="A29" s="78">
        <v>20</v>
      </c>
      <c r="B29" s="139">
        <v>91</v>
      </c>
      <c r="C29" s="144">
        <v>1891</v>
      </c>
      <c r="D29" s="139">
        <v>34</v>
      </c>
      <c r="E29" s="140" t="s">
        <v>196</v>
      </c>
      <c r="F29" s="139">
        <v>53</v>
      </c>
      <c r="G29" s="144" t="s">
        <v>347</v>
      </c>
      <c r="H29" s="139">
        <v>74</v>
      </c>
      <c r="I29" s="140">
        <v>1940</v>
      </c>
      <c r="J29" s="139">
        <v>67</v>
      </c>
      <c r="K29" s="139">
        <v>52</v>
      </c>
      <c r="L29" s="139">
        <v>59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899999999999999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899999999999999" customHeight="1">
      <c r="A31" s="78">
        <v>21</v>
      </c>
      <c r="B31" s="139">
        <v>88</v>
      </c>
      <c r="C31" s="144">
        <v>2005</v>
      </c>
      <c r="D31" s="139">
        <v>34</v>
      </c>
      <c r="E31" s="140" t="s">
        <v>197</v>
      </c>
      <c r="F31" s="139">
        <v>46</v>
      </c>
      <c r="G31" s="140">
        <v>1913</v>
      </c>
      <c r="H31" s="139">
        <v>65</v>
      </c>
      <c r="I31" s="144" t="s">
        <v>395</v>
      </c>
      <c r="J31" s="139">
        <v>67</v>
      </c>
      <c r="K31" s="139">
        <v>51</v>
      </c>
      <c r="L31" s="139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899999999999999" customHeight="1">
      <c r="A32" s="75">
        <v>22</v>
      </c>
      <c r="B32" s="141">
        <v>87</v>
      </c>
      <c r="C32" s="143">
        <v>1936</v>
      </c>
      <c r="D32" s="141">
        <v>30</v>
      </c>
      <c r="E32" s="143">
        <v>1974</v>
      </c>
      <c r="F32" s="141">
        <v>48</v>
      </c>
      <c r="G32" s="143">
        <v>1913</v>
      </c>
      <c r="H32" s="141">
        <v>65</v>
      </c>
      <c r="I32" s="143">
        <v>1931</v>
      </c>
      <c r="J32" s="141">
        <v>66</v>
      </c>
      <c r="K32" s="141">
        <v>51</v>
      </c>
      <c r="L32" s="141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899999999999999" customHeight="1">
      <c r="A33" s="78">
        <v>23</v>
      </c>
      <c r="B33" s="139">
        <v>87</v>
      </c>
      <c r="C33" s="144" t="s">
        <v>198</v>
      </c>
      <c r="D33" s="139">
        <v>29</v>
      </c>
      <c r="E33" s="140">
        <v>1974</v>
      </c>
      <c r="F33" s="139">
        <v>51</v>
      </c>
      <c r="G33" s="140">
        <v>1983</v>
      </c>
      <c r="H33" s="139">
        <v>65</v>
      </c>
      <c r="I33" s="140">
        <v>2017</v>
      </c>
      <c r="J33" s="139">
        <v>66</v>
      </c>
      <c r="K33" s="139">
        <v>51</v>
      </c>
      <c r="L33" s="139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899999999999999" customHeight="1">
      <c r="A34" s="75">
        <v>24</v>
      </c>
      <c r="B34" s="141">
        <v>89</v>
      </c>
      <c r="C34" s="143">
        <v>1891</v>
      </c>
      <c r="D34" s="141">
        <v>32</v>
      </c>
      <c r="E34" s="142" t="s">
        <v>348</v>
      </c>
      <c r="F34" s="141">
        <v>48</v>
      </c>
      <c r="G34" s="142">
        <v>1942</v>
      </c>
      <c r="H34" s="141">
        <v>66</v>
      </c>
      <c r="I34" s="143">
        <v>2017</v>
      </c>
      <c r="J34" s="141">
        <v>66</v>
      </c>
      <c r="K34" s="141">
        <v>50</v>
      </c>
      <c r="L34" s="141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899999999999999" customHeight="1">
      <c r="A35" s="78">
        <v>25</v>
      </c>
      <c r="B35" s="139">
        <v>85</v>
      </c>
      <c r="C35" s="140">
        <v>1935</v>
      </c>
      <c r="D35" s="139">
        <v>32</v>
      </c>
      <c r="E35" s="144">
        <v>1942</v>
      </c>
      <c r="F35" s="139">
        <v>48</v>
      </c>
      <c r="G35" s="144">
        <v>1942</v>
      </c>
      <c r="H35" s="139">
        <v>67</v>
      </c>
      <c r="I35" s="144">
        <v>2007</v>
      </c>
      <c r="J35" s="139">
        <v>65</v>
      </c>
      <c r="K35" s="139">
        <v>50</v>
      </c>
      <c r="L35" s="139">
        <v>57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899999999999999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899999999999999" customHeight="1">
      <c r="A37" s="78">
        <v>26</v>
      </c>
      <c r="B37" s="139">
        <v>84</v>
      </c>
      <c r="C37" s="144">
        <v>1998</v>
      </c>
      <c r="D37" s="139">
        <v>29</v>
      </c>
      <c r="E37" s="140">
        <v>1926</v>
      </c>
      <c r="F37" s="139">
        <v>44</v>
      </c>
      <c r="G37" s="140">
        <v>1942</v>
      </c>
      <c r="H37" s="139">
        <v>67</v>
      </c>
      <c r="I37" s="140">
        <v>1908</v>
      </c>
      <c r="J37" s="139">
        <v>65</v>
      </c>
      <c r="K37" s="139">
        <v>49</v>
      </c>
      <c r="L37" s="139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899999999999999" customHeight="1">
      <c r="A38" s="75">
        <v>27</v>
      </c>
      <c r="B38" s="141">
        <v>84</v>
      </c>
      <c r="C38" s="142" t="s">
        <v>349</v>
      </c>
      <c r="D38" s="141">
        <v>31</v>
      </c>
      <c r="E38" s="143" t="s">
        <v>199</v>
      </c>
      <c r="F38" s="141">
        <v>45</v>
      </c>
      <c r="G38" s="143">
        <v>1942</v>
      </c>
      <c r="H38" s="141">
        <v>62</v>
      </c>
      <c r="I38" s="142">
        <v>1998</v>
      </c>
      <c r="J38" s="141">
        <v>64</v>
      </c>
      <c r="K38" s="141">
        <v>49</v>
      </c>
      <c r="L38" s="141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899999999999999" customHeight="1">
      <c r="A39" s="78">
        <v>28</v>
      </c>
      <c r="B39" s="139">
        <v>83</v>
      </c>
      <c r="C39" s="140">
        <v>1905</v>
      </c>
      <c r="D39" s="139">
        <v>30</v>
      </c>
      <c r="E39" s="140" t="s">
        <v>200</v>
      </c>
      <c r="F39" s="139">
        <v>47</v>
      </c>
      <c r="G39" s="144">
        <v>1912</v>
      </c>
      <c r="H39" s="139">
        <v>61</v>
      </c>
      <c r="I39" s="140">
        <v>1986</v>
      </c>
      <c r="J39" s="139">
        <v>64</v>
      </c>
      <c r="K39" s="139">
        <v>49</v>
      </c>
      <c r="L39" s="139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899999999999999" customHeight="1">
      <c r="A40" s="44">
        <v>29</v>
      </c>
      <c r="B40" s="141">
        <v>82</v>
      </c>
      <c r="C40" s="143">
        <v>1921</v>
      </c>
      <c r="D40" s="141">
        <v>30</v>
      </c>
      <c r="E40" s="142" t="s">
        <v>350</v>
      </c>
      <c r="F40" s="141">
        <v>44</v>
      </c>
      <c r="G40" s="143">
        <v>1899</v>
      </c>
      <c r="H40" s="141">
        <v>62</v>
      </c>
      <c r="I40" s="142">
        <v>1986</v>
      </c>
      <c r="J40" s="141">
        <v>63</v>
      </c>
      <c r="K40" s="141">
        <v>48</v>
      </c>
      <c r="L40" s="141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899999999999999" customHeight="1">
      <c r="A41" s="46">
        <v>30</v>
      </c>
      <c r="B41" s="139">
        <v>87</v>
      </c>
      <c r="C41" s="140">
        <v>1897</v>
      </c>
      <c r="D41" s="139">
        <v>26</v>
      </c>
      <c r="E41" s="140">
        <v>1899</v>
      </c>
      <c r="F41" s="139">
        <v>45</v>
      </c>
      <c r="G41" s="140">
        <v>1886</v>
      </c>
      <c r="H41" s="139">
        <v>62</v>
      </c>
      <c r="I41" s="140">
        <v>1954</v>
      </c>
      <c r="J41" s="139">
        <v>63</v>
      </c>
      <c r="K41" s="139">
        <v>48</v>
      </c>
      <c r="L41" s="139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899999999999999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899999999999999" customHeight="1">
      <c r="A43" s="126"/>
      <c r="B43" s="126"/>
      <c r="C43" s="126" t="s">
        <v>8</v>
      </c>
      <c r="D43" s="126"/>
      <c r="E43" s="126" t="s">
        <v>10</v>
      </c>
      <c r="F43" s="126"/>
      <c r="G43" s="126" t="s">
        <v>38</v>
      </c>
      <c r="H43" s="126"/>
      <c r="I43" s="335"/>
      <c r="J43" s="336"/>
      <c r="K43" s="336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899999999999999" customHeight="1">
      <c r="A44" s="238"/>
      <c r="B44" s="238"/>
      <c r="C44" s="238" t="s">
        <v>54</v>
      </c>
      <c r="D44" s="238"/>
      <c r="E44" s="238" t="s">
        <v>54</v>
      </c>
      <c r="F44" s="238"/>
      <c r="G44" s="238" t="s">
        <v>54</v>
      </c>
      <c r="H44" s="238"/>
      <c r="I44" s="329"/>
      <c r="J44" s="337"/>
      <c r="K44" s="337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899999999999999" customHeight="1">
      <c r="A45" s="126"/>
      <c r="B45" s="126"/>
      <c r="C45" s="126"/>
      <c r="D45" s="126"/>
      <c r="E45" s="126"/>
      <c r="F45" s="126"/>
      <c r="G45" s="126"/>
      <c r="H45" s="126"/>
      <c r="I45" s="335"/>
      <c r="J45" s="336"/>
      <c r="K45" s="336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899999999999999" customHeight="1">
      <c r="A46" s="238"/>
      <c r="B46" s="238"/>
      <c r="C46" s="238" t="s">
        <v>11</v>
      </c>
      <c r="D46" s="194">
        <v>68.599999999999994</v>
      </c>
      <c r="E46" s="238" t="s">
        <v>5</v>
      </c>
      <c r="F46" s="238">
        <v>160</v>
      </c>
      <c r="G46" s="238" t="s">
        <v>5</v>
      </c>
      <c r="H46" s="238">
        <v>35</v>
      </c>
      <c r="I46" s="329" t="s">
        <v>4</v>
      </c>
      <c r="J46" s="337"/>
      <c r="K46" s="337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899999999999999" customHeight="1">
      <c r="A47" s="233"/>
      <c r="B47" s="233"/>
      <c r="C47" s="233" t="s">
        <v>12</v>
      </c>
      <c r="D47" s="99">
        <v>53.1</v>
      </c>
      <c r="E47" s="233" t="s">
        <v>93</v>
      </c>
      <c r="F47" s="233">
        <v>217</v>
      </c>
      <c r="G47" s="233" t="s">
        <v>94</v>
      </c>
      <c r="H47" s="233">
        <v>357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899999999999999" customHeight="1">
      <c r="A48" s="234"/>
      <c r="B48" s="234"/>
      <c r="C48" s="234" t="s">
        <v>13</v>
      </c>
      <c r="D48" s="93">
        <v>60.8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899999999999999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899999999999999" customHeight="1">
      <c r="A50" s="450" t="s">
        <v>97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1"/>
      <c r="L50" s="452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899999999999999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899999999999999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899999999999999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899999999999999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899999999999999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899999999999999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899999999999999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899999999999999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899999999999999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899999999999999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899999999999999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899999999999999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899999999999999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899999999999999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899999999999999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899999999999999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899999999999999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899999999999999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899999999999999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899999999999999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899999999999999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899999999999999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899999999999999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899999999999999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899999999999999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899999999999999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899999999999999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899999999999999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899999999999999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899999999999999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899999999999999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899999999999999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899999999999999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899999999999999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899999999999999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899999999999999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899999999999999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899999999999999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899999999999999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899999999999999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899999999999999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899999999999999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899999999999999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899999999999999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899999999999999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899999999999999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899999999999999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899999999999999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899999999999999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899999999999999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899999999999999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899999999999999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899999999999999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899999999999999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899999999999999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899999999999999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899999999999999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899999999999999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899999999999999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899999999999999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899999999999999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899999999999999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899999999999999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899999999999999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899999999999999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899999999999999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899999999999999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899999999999999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899999999999999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899999999999999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899999999999999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899999999999999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899999999999999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899999999999999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899999999999999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899999999999999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899999999999999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899999999999999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899999999999999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899999999999999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899999999999999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899999999999999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899999999999999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899999999999999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899999999999999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899999999999999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899999999999999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899999999999999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899999999999999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899999999999999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899999999999999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899999999999999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899999999999999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899999999999999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899999999999999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899999999999999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899999999999999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899999999999999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899999999999999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899999999999999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899999999999999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899999999999999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899999999999999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899999999999999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899999999999999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899999999999999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899999999999999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899999999999999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899999999999999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899999999999999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899999999999999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899999999999999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899999999999999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899999999999999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899999999999999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899999999999999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899999999999999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899999999999999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899999999999999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899999999999999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899999999999999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899999999999999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899999999999999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899999999999999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899999999999999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899999999999999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899999999999999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899999999999999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899999999999999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899999999999999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899999999999999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899999999999999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899999999999999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899999999999999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899999999999999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899999999999999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899999999999999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899999999999999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899999999999999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899999999999999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899999999999999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899999999999999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899999999999999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899999999999999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899999999999999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899999999999999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899999999999999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899999999999999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899999999999999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899999999999999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899999999999999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899999999999999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899999999999999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899999999999999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899999999999999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899999999999999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899999999999999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899999999999999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899999999999999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899999999999999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899999999999999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899999999999999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899999999999999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899999999999999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899999999999999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899999999999999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899999999999999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899999999999999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899999999999999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899999999999999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899999999999999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899999999999999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899999999999999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899999999999999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899999999999999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899999999999999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899999999999999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899999999999999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899999999999999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899999999999999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899999999999999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899999999999999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899999999999999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899999999999999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899999999999999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899999999999999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899999999999999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899999999999999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899999999999999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899999999999999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899999999999999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899999999999999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899999999999999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899999999999999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899999999999999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899999999999999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899999999999999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899999999999999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899999999999999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899999999999999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899999999999999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899999999999999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899999999999999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899999999999999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899999999999999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899999999999999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899999999999999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899999999999999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899999999999999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899999999999999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899999999999999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899999999999999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899999999999999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899999999999999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899999999999999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899999999999999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899999999999999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899999999999999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899999999999999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899999999999999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899999999999999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899999999999999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899999999999999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899999999999999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899999999999999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899999999999999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899999999999999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899999999999999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899999999999999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899999999999999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899999999999999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899999999999999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899999999999999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899999999999999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899999999999999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899999999999999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899999999999999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899999999999999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899999999999999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899999999999999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899999999999999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899999999999999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899999999999999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899999999999999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899999999999999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899999999999999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899999999999999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899999999999999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899999999999999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899999999999999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899999999999999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899999999999999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899999999999999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899999999999999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899999999999999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899999999999999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899999999999999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899999999999999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899999999999999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899999999999999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899999999999999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899999999999999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899999999999999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899999999999999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899999999999999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899999999999999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899999999999999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899999999999999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899999999999999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899999999999999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899999999999999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899999999999999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899999999999999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899999999999999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899999999999999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899999999999999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899999999999999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899999999999999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899999999999999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899999999999999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899999999999999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899999999999999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899999999999999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899999999999999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899999999999999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899999999999999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899999999999999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899999999999999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899999999999999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899999999999999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899999999999999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899999999999999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899999999999999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899999999999999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899999999999999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899999999999999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899999999999999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899999999999999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899999999999999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899999999999999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899999999999999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899999999999999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899999999999999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899999999999999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899999999999999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899999999999999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899999999999999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899999999999999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899999999999999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899999999999999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899999999999999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899999999999999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899999999999999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899999999999999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899999999999999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899999999999999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899999999999999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899999999999999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899999999999999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899999999999999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899999999999999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899999999999999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899999999999999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899999999999999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899999999999999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899999999999999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899999999999999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899999999999999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899999999999999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899999999999999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899999999999999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899999999999999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899999999999999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899999999999999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899999999999999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899999999999999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899999999999999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899999999999999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899999999999999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899999999999999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899999999999999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899999999999999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899999999999999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899999999999999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899999999999999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899999999999999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899999999999999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899999999999999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899999999999999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899999999999999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899999999999999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899999999999999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899999999999999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899999999999999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899999999999999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899999999999999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899999999999999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899999999999999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899999999999999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899999999999999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899999999999999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899999999999999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899999999999999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899999999999999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899999999999999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899999999999999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899999999999999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899999999999999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899999999999999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899999999999999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899999999999999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899999999999999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899999999999999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899999999999999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899999999999999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899999999999999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899999999999999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899999999999999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899999999999999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899999999999999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899999999999999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899999999999999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899999999999999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899999999999999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899999999999999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899999999999999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899999999999999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899999999999999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899999999999999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899999999999999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899999999999999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899999999999999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899999999999999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899999999999999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899999999999999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899999999999999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899999999999999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899999999999999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899999999999999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899999999999999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899999999999999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899999999999999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899999999999999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899999999999999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899999999999999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899999999999999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899999999999999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899999999999999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899999999999999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899999999999999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899999999999999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899999999999999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899999999999999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899999999999999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899999999999999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899999999999999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899999999999999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899999999999999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899999999999999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899999999999999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899999999999999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899999999999999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899999999999999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899999999999999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899999999999999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899999999999999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899999999999999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899999999999999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899999999999999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899999999999999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899999999999999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899999999999999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899999999999999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899999999999999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899999999999999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899999999999999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899999999999999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899999999999999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899999999999999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899999999999999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899999999999999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899999999999999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899999999999999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899999999999999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899999999999999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899999999999999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899999999999999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899999999999999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899999999999999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899999999999999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899999999999999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899999999999999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899999999999999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899999999999999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899999999999999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899999999999999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899999999999999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899999999999999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899999999999999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899999999999999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899999999999999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899999999999999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899999999999999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899999999999999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899999999999999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899999999999999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899999999999999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899999999999999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899999999999999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899999999999999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899999999999999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899999999999999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899999999999999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899999999999999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899999999999999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899999999999999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899999999999999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899999999999999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899999999999999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899999999999999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899999999999999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899999999999999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899999999999999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899999999999999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899999999999999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899999999999999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899999999999999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899999999999999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899999999999999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899999999999999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899999999999999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899999999999999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899999999999999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899999999999999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899999999999999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899999999999999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899999999999999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899999999999999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899999999999999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899999999999999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899999999999999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899999999999999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899999999999999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899999999999999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899999999999999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899999999999999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899999999999999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899999999999999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899999999999999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899999999999999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899999999999999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899999999999999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899999999999999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899999999999999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899999999999999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899999999999999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899999999999999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899999999999999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899999999999999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899999999999999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899999999999999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899999999999999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899999999999999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899999999999999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899999999999999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899999999999999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899999999999999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899999999999999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899999999999999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899999999999999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899999999999999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899999999999999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899999999999999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899999999999999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899999999999999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899999999999999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899999999999999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899999999999999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899999999999999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899999999999999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899999999999999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899999999999999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899999999999999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899999999999999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899999999999999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899999999999999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899999999999999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899999999999999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899999999999999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899999999999999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899999999999999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899999999999999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899999999999999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899999999999999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899999999999999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899999999999999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899999999999999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899999999999999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899999999999999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899999999999999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899999999999999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899999999999999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899999999999999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899999999999999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899999999999999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899999999999999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899999999999999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899999999999999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899999999999999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899999999999999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899999999999999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899999999999999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899999999999999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899999999999999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899999999999999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899999999999999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899999999999999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899999999999999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899999999999999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899999999999999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899999999999999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899999999999999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899999999999999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899999999999999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899999999999999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899999999999999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899999999999999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899999999999999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899999999999999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899999999999999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899999999999999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899999999999999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899999999999999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899999999999999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899999999999999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899999999999999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899999999999999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899999999999999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899999999999999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899999999999999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899999999999999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899999999999999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899999999999999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899999999999999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899999999999999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899999999999999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899999999999999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899999999999999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899999999999999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899999999999999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899999999999999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899999999999999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899999999999999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899999999999999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899999999999999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899999999999999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899999999999999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899999999999999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899999999999999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899999999999999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899999999999999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899999999999999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899999999999999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7" workbookViewId="0">
      <selection activeCell="I27" sqref="I27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201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55" t="s">
        <v>230</v>
      </c>
      <c r="C2" s="476"/>
      <c r="D2" s="476"/>
      <c r="E2" s="477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0.09</v>
      </c>
      <c r="C6" s="158">
        <v>22.58</v>
      </c>
      <c r="D6" s="90">
        <v>0</v>
      </c>
      <c r="E6" s="90">
        <v>0</v>
      </c>
      <c r="F6" s="91"/>
      <c r="G6" s="158">
        <v>2</v>
      </c>
      <c r="H6" s="159">
        <v>1881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0.16999999999999998</v>
      </c>
      <c r="C7" s="162">
        <v>22.66</v>
      </c>
      <c r="D7" s="97">
        <v>0</v>
      </c>
      <c r="E7" s="97">
        <v>0</v>
      </c>
      <c r="F7" s="85"/>
      <c r="G7" s="162">
        <v>1.46</v>
      </c>
      <c r="H7" s="163">
        <v>1960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0.25</v>
      </c>
      <c r="C8" s="158">
        <v>22.74</v>
      </c>
      <c r="D8" s="90">
        <v>0</v>
      </c>
      <c r="E8" s="90">
        <v>0</v>
      </c>
      <c r="F8" s="91"/>
      <c r="G8" s="158">
        <v>1.75</v>
      </c>
      <c r="H8" s="159">
        <v>1970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0.33</v>
      </c>
      <c r="C9" s="162">
        <v>22.819999999999997</v>
      </c>
      <c r="D9" s="97">
        <v>0</v>
      </c>
      <c r="E9" s="97">
        <v>0</v>
      </c>
      <c r="F9" s="85"/>
      <c r="G9" s="162">
        <v>1</v>
      </c>
      <c r="H9" s="163">
        <v>1929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0.4</v>
      </c>
      <c r="C10" s="158">
        <v>22.889999999999997</v>
      </c>
      <c r="D10" s="90">
        <v>0</v>
      </c>
      <c r="E10" s="90">
        <v>0</v>
      </c>
      <c r="F10" s="91"/>
      <c r="G10" s="158">
        <v>1.38</v>
      </c>
      <c r="H10" s="435" t="s">
        <v>340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0.48000000000000004</v>
      </c>
      <c r="C12" s="158">
        <v>22.97</v>
      </c>
      <c r="D12" s="90">
        <v>0</v>
      </c>
      <c r="E12" s="90">
        <v>0</v>
      </c>
      <c r="F12" s="91"/>
      <c r="G12" s="158">
        <v>1.2</v>
      </c>
      <c r="H12" s="159">
        <v>1923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0.55000000000000004</v>
      </c>
      <c r="C13" s="162">
        <v>23.04</v>
      </c>
      <c r="D13" s="97">
        <v>0</v>
      </c>
      <c r="E13" s="97">
        <v>0</v>
      </c>
      <c r="F13" s="85"/>
      <c r="G13" s="162">
        <v>1.26</v>
      </c>
      <c r="H13" s="163">
        <v>1922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0.63</v>
      </c>
      <c r="C14" s="158">
        <v>23.119999999999997</v>
      </c>
      <c r="D14" s="90">
        <v>0</v>
      </c>
      <c r="E14" s="90">
        <v>0</v>
      </c>
      <c r="F14" s="91"/>
      <c r="G14" s="158">
        <v>1.1399999999999999</v>
      </c>
      <c r="H14" s="159">
        <v>1941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0.71</v>
      </c>
      <c r="C15" s="162">
        <v>23.2</v>
      </c>
      <c r="D15" s="97">
        <v>0</v>
      </c>
      <c r="E15" s="97">
        <v>0</v>
      </c>
      <c r="F15" s="85"/>
      <c r="G15" s="162">
        <v>3</v>
      </c>
      <c r="H15" s="163">
        <v>1885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0.78</v>
      </c>
      <c r="C16" s="158">
        <v>23.27</v>
      </c>
      <c r="D16" s="90">
        <v>0</v>
      </c>
      <c r="E16" s="90">
        <v>0</v>
      </c>
      <c r="F16" s="91"/>
      <c r="G16" s="158">
        <v>3.1</v>
      </c>
      <c r="H16" s="159">
        <v>1986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0.85000000000000009</v>
      </c>
      <c r="C18" s="158">
        <v>23.34</v>
      </c>
      <c r="D18" s="90">
        <v>0</v>
      </c>
      <c r="E18" s="90">
        <v>0</v>
      </c>
      <c r="F18" s="91"/>
      <c r="G18" s="158">
        <v>3.4</v>
      </c>
      <c r="H18" s="159">
        <v>1986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0.92000000000000015</v>
      </c>
      <c r="C19" s="162">
        <v>23.41</v>
      </c>
      <c r="D19" s="97">
        <v>0</v>
      </c>
      <c r="E19" s="97">
        <v>0</v>
      </c>
      <c r="F19" s="85"/>
      <c r="G19" s="162">
        <v>1.45</v>
      </c>
      <c r="H19" s="163">
        <v>2006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0.99000000000000021</v>
      </c>
      <c r="C20" s="158">
        <v>23.479999999999997</v>
      </c>
      <c r="D20" s="90">
        <v>0</v>
      </c>
      <c r="E20" s="90">
        <v>0</v>
      </c>
      <c r="F20" s="91"/>
      <c r="G20" s="158">
        <v>2.4</v>
      </c>
      <c r="H20" s="159">
        <v>1913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1.0700000000000003</v>
      </c>
      <c r="C21" s="162">
        <v>23.56</v>
      </c>
      <c r="D21" s="97">
        <v>0</v>
      </c>
      <c r="E21" s="97">
        <v>0</v>
      </c>
      <c r="F21" s="85"/>
      <c r="G21" s="162">
        <v>6.17</v>
      </c>
      <c r="H21" s="163">
        <v>1931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1.1400000000000003</v>
      </c>
      <c r="C22" s="158">
        <v>23.63</v>
      </c>
      <c r="D22" s="90">
        <v>0</v>
      </c>
      <c r="E22" s="90">
        <v>0</v>
      </c>
      <c r="F22" s="91"/>
      <c r="G22" s="158">
        <v>1.33</v>
      </c>
      <c r="H22" s="159">
        <v>1936</v>
      </c>
      <c r="I22" s="160">
        <v>0</v>
      </c>
      <c r="J22" s="161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1.2100000000000004</v>
      </c>
      <c r="C24" s="158">
        <v>23.7</v>
      </c>
      <c r="D24" s="90">
        <v>0</v>
      </c>
      <c r="E24" s="90">
        <v>0</v>
      </c>
      <c r="F24" s="91"/>
      <c r="G24" s="158">
        <v>1.53</v>
      </c>
      <c r="H24" s="159">
        <v>1897</v>
      </c>
      <c r="I24" s="160">
        <v>0</v>
      </c>
      <c r="J24" s="161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1.2900000000000005</v>
      </c>
      <c r="C25" s="162">
        <v>23.779999999999998</v>
      </c>
      <c r="D25" s="97">
        <v>0</v>
      </c>
      <c r="E25" s="97">
        <v>0</v>
      </c>
      <c r="F25" s="85"/>
      <c r="G25" s="162">
        <v>1.81</v>
      </c>
      <c r="H25" s="163">
        <v>1938</v>
      </c>
      <c r="I25" s="164">
        <v>0</v>
      </c>
      <c r="J25" s="165"/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1.3700000000000006</v>
      </c>
      <c r="C26" s="158">
        <v>23.86</v>
      </c>
      <c r="D26" s="90">
        <v>0</v>
      </c>
      <c r="E26" s="90">
        <v>0</v>
      </c>
      <c r="F26" s="91"/>
      <c r="G26" s="158">
        <v>2.2999999999999998</v>
      </c>
      <c r="H26" s="159">
        <v>1978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1.4500000000000006</v>
      </c>
      <c r="C27" s="162">
        <v>23.939999999999998</v>
      </c>
      <c r="D27" s="97">
        <v>0</v>
      </c>
      <c r="E27" s="97">
        <v>0</v>
      </c>
      <c r="F27" s="85"/>
      <c r="G27" s="162">
        <v>2.21</v>
      </c>
      <c r="H27" s="163">
        <v>1919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1.5400000000000007</v>
      </c>
      <c r="C28" s="158">
        <v>24.029999999999998</v>
      </c>
      <c r="D28" s="90">
        <v>0</v>
      </c>
      <c r="E28" s="90">
        <v>0</v>
      </c>
      <c r="F28" s="91"/>
      <c r="G28" s="158">
        <v>2.31</v>
      </c>
      <c r="H28" s="159">
        <v>1878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1.6300000000000008</v>
      </c>
      <c r="C30" s="158">
        <v>24.119999999999997</v>
      </c>
      <c r="D30" s="90">
        <v>0</v>
      </c>
      <c r="E30" s="90">
        <v>0</v>
      </c>
      <c r="F30" s="91"/>
      <c r="G30" s="158">
        <v>2.7</v>
      </c>
      <c r="H30" s="159">
        <v>1893</v>
      </c>
      <c r="I30" s="160">
        <v>0</v>
      </c>
      <c r="J30" s="161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1.7200000000000009</v>
      </c>
      <c r="C31" s="162">
        <v>24.21</v>
      </c>
      <c r="D31" s="97">
        <v>0</v>
      </c>
      <c r="E31" s="97">
        <v>0</v>
      </c>
      <c r="F31" s="85"/>
      <c r="G31" s="162">
        <v>1.65</v>
      </c>
      <c r="H31" s="163">
        <v>1973</v>
      </c>
      <c r="I31" s="164">
        <v>0</v>
      </c>
      <c r="J31" s="165"/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1.8100000000000009</v>
      </c>
      <c r="C32" s="158">
        <v>24.3</v>
      </c>
      <c r="D32" s="90">
        <v>0</v>
      </c>
      <c r="E32" s="90">
        <v>0</v>
      </c>
      <c r="F32" s="91"/>
      <c r="G32" s="158">
        <v>2</v>
      </c>
      <c r="H32" s="159">
        <v>1886</v>
      </c>
      <c r="I32" s="160">
        <v>0</v>
      </c>
      <c r="J32" s="161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1.900000000000001</v>
      </c>
      <c r="C33" s="162">
        <v>24.39</v>
      </c>
      <c r="D33" s="97">
        <v>0</v>
      </c>
      <c r="E33" s="97">
        <v>0</v>
      </c>
      <c r="F33" s="85"/>
      <c r="G33" s="162">
        <v>2.2999999999999998</v>
      </c>
      <c r="H33" s="163">
        <v>1886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1.9900000000000011</v>
      </c>
      <c r="C34" s="158">
        <v>24.48</v>
      </c>
      <c r="D34" s="90">
        <v>0</v>
      </c>
      <c r="E34" s="90">
        <v>0</v>
      </c>
      <c r="F34" s="91"/>
      <c r="G34" s="158">
        <v>2.7</v>
      </c>
      <c r="H34" s="159">
        <v>1878</v>
      </c>
      <c r="I34" s="160">
        <v>0</v>
      </c>
      <c r="J34" s="166"/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2.0700000000000012</v>
      </c>
      <c r="C36" s="158">
        <v>24.56</v>
      </c>
      <c r="D36" s="90">
        <v>0</v>
      </c>
      <c r="E36" s="90">
        <v>0</v>
      </c>
      <c r="F36" s="91"/>
      <c r="G36" s="158">
        <v>2.7</v>
      </c>
      <c r="H36" s="159">
        <v>1920</v>
      </c>
      <c r="I36" s="160">
        <v>0</v>
      </c>
      <c r="J36" s="166"/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2.160000000000001</v>
      </c>
      <c r="C37" s="162">
        <v>24.65</v>
      </c>
      <c r="D37" s="97">
        <v>0</v>
      </c>
      <c r="E37" s="97">
        <v>0</v>
      </c>
      <c r="F37" s="85"/>
      <c r="G37" s="162">
        <v>1.84</v>
      </c>
      <c r="H37" s="163">
        <v>1959</v>
      </c>
      <c r="I37" s="164" t="s">
        <v>153</v>
      </c>
      <c r="J37" s="165">
        <v>1942</v>
      </c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2.2400000000000011</v>
      </c>
      <c r="C38" s="158">
        <v>24.73</v>
      </c>
      <c r="D38" s="90">
        <v>0</v>
      </c>
      <c r="E38" s="90">
        <v>0</v>
      </c>
      <c r="F38" s="91"/>
      <c r="G38" s="158">
        <v>1.04</v>
      </c>
      <c r="H38" s="159">
        <v>1911</v>
      </c>
      <c r="I38" s="160">
        <v>0</v>
      </c>
      <c r="J38" s="161"/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2.330000000000001</v>
      </c>
      <c r="C39" s="162">
        <v>24.82</v>
      </c>
      <c r="D39" s="97">
        <v>0</v>
      </c>
      <c r="E39" s="97">
        <v>0</v>
      </c>
      <c r="F39" s="85"/>
      <c r="G39" s="162">
        <v>2</v>
      </c>
      <c r="H39" s="163">
        <v>1872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2.4200000000000008</v>
      </c>
      <c r="C40" s="158">
        <v>24.91</v>
      </c>
      <c r="D40" s="90">
        <v>0</v>
      </c>
      <c r="E40" s="90">
        <v>0</v>
      </c>
      <c r="F40" s="91"/>
      <c r="G40" s="158">
        <v>1.6</v>
      </c>
      <c r="H40" s="159">
        <v>1881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90</v>
      </c>
      <c r="I42" s="95"/>
      <c r="J42" s="105" t="s">
        <v>91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2.42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94</v>
      </c>
      <c r="I45" s="103">
        <v>24.91</v>
      </c>
      <c r="J45" s="86" t="s">
        <v>93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94</v>
      </c>
      <c r="K46" s="93">
        <v>22.4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0" t="s">
        <v>96</v>
      </c>
      <c r="B48" s="451"/>
      <c r="C48" s="451"/>
      <c r="D48" s="451"/>
      <c r="E48" s="451"/>
      <c r="F48" s="451"/>
      <c r="G48" s="451"/>
      <c r="H48" s="451"/>
      <c r="I48" s="451"/>
      <c r="J48" s="451"/>
      <c r="K48" s="452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899999999999999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899999999999999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899999999999999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899999999999999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899999999999999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899999999999999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899999999999999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899999999999999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899999999999999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899999999999999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899999999999999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899999999999999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899999999999999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30" workbookViewId="0">
      <selection sqref="A1:L52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202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78"/>
      <c r="L3" s="479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172">
        <v>87</v>
      </c>
      <c r="C7" s="173">
        <v>1971</v>
      </c>
      <c r="D7" s="172">
        <v>27</v>
      </c>
      <c r="E7" s="173">
        <v>1899</v>
      </c>
      <c r="F7" s="172">
        <v>44</v>
      </c>
      <c r="G7" s="173">
        <v>1974</v>
      </c>
      <c r="H7" s="172">
        <v>63</v>
      </c>
      <c r="I7" s="174">
        <v>2002</v>
      </c>
      <c r="J7" s="172">
        <v>63</v>
      </c>
      <c r="K7" s="172">
        <v>47</v>
      </c>
      <c r="L7" s="172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175">
        <v>83</v>
      </c>
      <c r="C8" s="176">
        <v>1922</v>
      </c>
      <c r="D8" s="175">
        <v>27</v>
      </c>
      <c r="E8" s="176" t="s">
        <v>351</v>
      </c>
      <c r="F8" s="175">
        <v>42</v>
      </c>
      <c r="G8" s="177">
        <v>1974</v>
      </c>
      <c r="H8" s="175">
        <v>61</v>
      </c>
      <c r="I8" s="177" t="s">
        <v>203</v>
      </c>
      <c r="J8" s="175">
        <v>62</v>
      </c>
      <c r="K8" s="175">
        <v>47</v>
      </c>
      <c r="L8" s="175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172">
        <v>80</v>
      </c>
      <c r="C9" s="173">
        <v>1953</v>
      </c>
      <c r="D9" s="172">
        <v>30</v>
      </c>
      <c r="E9" s="174" t="s">
        <v>352</v>
      </c>
      <c r="F9" s="172">
        <v>47</v>
      </c>
      <c r="G9" s="173">
        <v>2020</v>
      </c>
      <c r="H9" s="172">
        <v>62</v>
      </c>
      <c r="I9" s="173" t="s">
        <v>204</v>
      </c>
      <c r="J9" s="172">
        <v>62</v>
      </c>
      <c r="K9" s="172">
        <v>47</v>
      </c>
      <c r="L9" s="172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175">
        <v>85</v>
      </c>
      <c r="C10" s="176">
        <v>1922</v>
      </c>
      <c r="D10" s="175">
        <v>30</v>
      </c>
      <c r="E10" s="176" t="s">
        <v>353</v>
      </c>
      <c r="F10" s="175">
        <v>45</v>
      </c>
      <c r="G10" s="177">
        <v>1885</v>
      </c>
      <c r="H10" s="175">
        <v>62</v>
      </c>
      <c r="I10" s="177">
        <v>2021</v>
      </c>
      <c r="J10" s="175">
        <v>61</v>
      </c>
      <c r="K10" s="175">
        <v>46</v>
      </c>
      <c r="L10" s="175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172">
        <v>85</v>
      </c>
      <c r="C11" s="174">
        <v>1922</v>
      </c>
      <c r="D11" s="172">
        <v>28</v>
      </c>
      <c r="E11" s="173">
        <v>1876</v>
      </c>
      <c r="F11" s="172">
        <v>46</v>
      </c>
      <c r="G11" s="173">
        <v>1889</v>
      </c>
      <c r="H11" s="172">
        <v>67</v>
      </c>
      <c r="I11" s="174">
        <v>2005</v>
      </c>
      <c r="J11" s="172">
        <v>61</v>
      </c>
      <c r="K11" s="172">
        <v>46</v>
      </c>
      <c r="L11" s="172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172">
        <v>89</v>
      </c>
      <c r="C13" s="173">
        <v>1963</v>
      </c>
      <c r="D13" s="172">
        <v>27</v>
      </c>
      <c r="E13" s="173">
        <v>1935</v>
      </c>
      <c r="F13" s="172">
        <v>44</v>
      </c>
      <c r="G13" s="174">
        <v>1889</v>
      </c>
      <c r="H13" s="172">
        <v>63</v>
      </c>
      <c r="I13" s="173">
        <v>2007</v>
      </c>
      <c r="J13" s="172">
        <v>60</v>
      </c>
      <c r="K13" s="172">
        <v>46</v>
      </c>
      <c r="L13" s="172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175">
        <v>87</v>
      </c>
      <c r="C14" s="177">
        <v>2007</v>
      </c>
      <c r="D14" s="175">
        <v>26</v>
      </c>
      <c r="E14" s="177">
        <v>1889</v>
      </c>
      <c r="F14" s="175">
        <v>45</v>
      </c>
      <c r="G14" s="176">
        <v>1896</v>
      </c>
      <c r="H14" s="175">
        <v>64</v>
      </c>
      <c r="I14" s="177">
        <v>2007</v>
      </c>
      <c r="J14" s="175">
        <v>60</v>
      </c>
      <c r="K14" s="175">
        <v>45</v>
      </c>
      <c r="L14" s="175">
        <v>53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172">
        <v>85</v>
      </c>
      <c r="C15" s="173">
        <v>2007</v>
      </c>
      <c r="D15" s="172">
        <v>28</v>
      </c>
      <c r="E15" s="173">
        <v>1987</v>
      </c>
      <c r="F15" s="172">
        <v>41</v>
      </c>
      <c r="G15" s="173">
        <v>1895</v>
      </c>
      <c r="H15" s="172">
        <v>67</v>
      </c>
      <c r="I15" s="173">
        <v>2007</v>
      </c>
      <c r="J15" s="172">
        <v>59</v>
      </c>
      <c r="K15" s="172">
        <v>45</v>
      </c>
      <c r="L15" s="172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175">
        <v>78</v>
      </c>
      <c r="C16" s="177">
        <v>2007</v>
      </c>
      <c r="D16" s="175">
        <v>25</v>
      </c>
      <c r="E16" s="177">
        <v>1895</v>
      </c>
      <c r="F16" s="175">
        <v>41</v>
      </c>
      <c r="G16" s="177">
        <v>1964</v>
      </c>
      <c r="H16" s="175">
        <v>63</v>
      </c>
      <c r="I16" s="177">
        <v>1879</v>
      </c>
      <c r="J16" s="175">
        <v>59</v>
      </c>
      <c r="K16" s="175">
        <v>45</v>
      </c>
      <c r="L16" s="175">
        <v>52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172">
        <v>79</v>
      </c>
      <c r="C17" s="173">
        <v>1938</v>
      </c>
      <c r="D17" s="172">
        <v>25</v>
      </c>
      <c r="E17" s="174">
        <v>1906</v>
      </c>
      <c r="F17" s="172">
        <v>39</v>
      </c>
      <c r="G17" s="173">
        <v>1906</v>
      </c>
      <c r="H17" s="172">
        <v>63</v>
      </c>
      <c r="I17" s="173">
        <v>2021</v>
      </c>
      <c r="J17" s="172">
        <v>59</v>
      </c>
      <c r="K17" s="172">
        <v>44</v>
      </c>
      <c r="L17" s="172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172">
        <v>83</v>
      </c>
      <c r="C19" s="173">
        <v>1928</v>
      </c>
      <c r="D19" s="172">
        <v>21</v>
      </c>
      <c r="E19" s="174">
        <v>1906</v>
      </c>
      <c r="F19" s="172">
        <v>40</v>
      </c>
      <c r="G19" s="173">
        <v>1906</v>
      </c>
      <c r="H19" s="172">
        <v>62</v>
      </c>
      <c r="I19" s="173">
        <v>2021</v>
      </c>
      <c r="J19" s="172">
        <v>58</v>
      </c>
      <c r="K19" s="172">
        <v>44</v>
      </c>
      <c r="L19" s="172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175">
        <v>82</v>
      </c>
      <c r="C20" s="176" t="s">
        <v>355</v>
      </c>
      <c r="D20" s="175">
        <v>26</v>
      </c>
      <c r="E20" s="176" t="s">
        <v>356</v>
      </c>
      <c r="F20" s="175">
        <v>38</v>
      </c>
      <c r="G20" s="177">
        <v>1909</v>
      </c>
      <c r="H20" s="175">
        <v>62</v>
      </c>
      <c r="I20" s="177">
        <v>2021</v>
      </c>
      <c r="J20" s="175">
        <v>58</v>
      </c>
      <c r="K20" s="175">
        <v>43</v>
      </c>
      <c r="L20" s="175">
        <v>51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172">
        <v>85</v>
      </c>
      <c r="C21" s="173">
        <v>1975</v>
      </c>
      <c r="D21" s="172">
        <v>25</v>
      </c>
      <c r="E21" s="173">
        <v>1988</v>
      </c>
      <c r="F21" s="172">
        <v>40</v>
      </c>
      <c r="G21" s="173">
        <v>1909</v>
      </c>
      <c r="H21" s="172">
        <v>60</v>
      </c>
      <c r="I21" s="174" t="s">
        <v>394</v>
      </c>
      <c r="J21" s="172">
        <v>57</v>
      </c>
      <c r="K21" s="172">
        <v>43</v>
      </c>
      <c r="L21" s="172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175">
        <v>80</v>
      </c>
      <c r="C22" s="176">
        <v>1975</v>
      </c>
      <c r="D22" s="175">
        <v>26</v>
      </c>
      <c r="E22" s="177">
        <v>1979</v>
      </c>
      <c r="F22" s="175">
        <v>42</v>
      </c>
      <c r="G22" s="177">
        <v>1986</v>
      </c>
      <c r="H22" s="175">
        <v>61</v>
      </c>
      <c r="I22" s="177">
        <v>2021</v>
      </c>
      <c r="J22" s="175">
        <v>57</v>
      </c>
      <c r="K22" s="175">
        <v>43</v>
      </c>
      <c r="L22" s="175">
        <v>50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172">
        <v>83</v>
      </c>
      <c r="C23" s="173">
        <v>1897</v>
      </c>
      <c r="D23" s="172">
        <v>27</v>
      </c>
      <c r="E23" s="173">
        <v>1969</v>
      </c>
      <c r="F23" s="172">
        <v>44</v>
      </c>
      <c r="G23" s="174" t="s">
        <v>357</v>
      </c>
      <c r="H23" s="172">
        <v>63</v>
      </c>
      <c r="I23" s="173">
        <v>1897</v>
      </c>
      <c r="J23" s="172">
        <v>56</v>
      </c>
      <c r="K23" s="172">
        <v>42</v>
      </c>
      <c r="L23" s="172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172">
        <v>82</v>
      </c>
      <c r="C25" s="174">
        <v>1938</v>
      </c>
      <c r="D25" s="172">
        <v>25</v>
      </c>
      <c r="E25" s="173">
        <v>1891</v>
      </c>
      <c r="F25" s="172">
        <v>42</v>
      </c>
      <c r="G25" s="173">
        <v>1943</v>
      </c>
      <c r="H25" s="172">
        <v>56</v>
      </c>
      <c r="I25" s="174" t="s">
        <v>359</v>
      </c>
      <c r="J25" s="172">
        <v>56</v>
      </c>
      <c r="K25" s="172">
        <v>42</v>
      </c>
      <c r="L25" s="172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175">
        <v>76</v>
      </c>
      <c r="C26" s="177">
        <v>1945</v>
      </c>
      <c r="D26" s="175">
        <v>26</v>
      </c>
      <c r="E26" s="177">
        <v>1976</v>
      </c>
      <c r="F26" s="175">
        <v>39</v>
      </c>
      <c r="G26" s="177" t="s">
        <v>205</v>
      </c>
      <c r="H26" s="175">
        <v>60</v>
      </c>
      <c r="I26" s="176">
        <v>1998</v>
      </c>
      <c r="J26" s="175">
        <v>56</v>
      </c>
      <c r="K26" s="175">
        <v>42</v>
      </c>
      <c r="L26" s="175">
        <v>49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172">
        <v>81</v>
      </c>
      <c r="C27" s="173">
        <v>1953</v>
      </c>
      <c r="D27" s="172">
        <v>22</v>
      </c>
      <c r="E27" s="174" t="s">
        <v>252</v>
      </c>
      <c r="F27" s="172">
        <v>35</v>
      </c>
      <c r="G27" s="173">
        <v>1930</v>
      </c>
      <c r="H27" s="172">
        <v>58</v>
      </c>
      <c r="I27" s="174" t="s">
        <v>361</v>
      </c>
      <c r="J27" s="172">
        <v>55</v>
      </c>
      <c r="K27" s="172">
        <v>41</v>
      </c>
      <c r="L27" s="172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175">
        <v>78</v>
      </c>
      <c r="C28" s="177">
        <v>1884</v>
      </c>
      <c r="D28" s="175">
        <v>19</v>
      </c>
      <c r="E28" s="177">
        <v>1972</v>
      </c>
      <c r="F28" s="175">
        <v>36</v>
      </c>
      <c r="G28" s="177">
        <v>1930</v>
      </c>
      <c r="H28" s="175">
        <v>62</v>
      </c>
      <c r="I28" s="177">
        <v>1953</v>
      </c>
      <c r="J28" s="175">
        <v>55</v>
      </c>
      <c r="K28" s="175">
        <v>41</v>
      </c>
      <c r="L28" s="175">
        <v>48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172">
        <v>78</v>
      </c>
      <c r="C29" s="173">
        <v>1947</v>
      </c>
      <c r="D29" s="172">
        <v>20</v>
      </c>
      <c r="E29" s="173">
        <v>1895</v>
      </c>
      <c r="F29" s="172">
        <v>35</v>
      </c>
      <c r="G29" s="173">
        <v>1895</v>
      </c>
      <c r="H29" s="172">
        <v>57</v>
      </c>
      <c r="I29" s="173">
        <v>1971</v>
      </c>
      <c r="J29" s="172">
        <v>54</v>
      </c>
      <c r="K29" s="172">
        <v>41</v>
      </c>
      <c r="L29" s="172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172">
        <v>78</v>
      </c>
      <c r="C31" s="174">
        <v>1920</v>
      </c>
      <c r="D31" s="172">
        <v>19</v>
      </c>
      <c r="E31" s="173">
        <v>1895</v>
      </c>
      <c r="F31" s="172">
        <v>38</v>
      </c>
      <c r="G31" s="173">
        <v>1916</v>
      </c>
      <c r="H31" s="172">
        <v>61</v>
      </c>
      <c r="I31" s="173">
        <v>1920</v>
      </c>
      <c r="J31" s="172">
        <v>54</v>
      </c>
      <c r="K31" s="172">
        <v>40</v>
      </c>
      <c r="L31" s="172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175">
        <v>81</v>
      </c>
      <c r="C32" s="177">
        <v>1947</v>
      </c>
      <c r="D32" s="175">
        <v>23</v>
      </c>
      <c r="E32" s="177">
        <v>1930</v>
      </c>
      <c r="F32" s="175">
        <v>37</v>
      </c>
      <c r="G32" s="177">
        <v>1997</v>
      </c>
      <c r="H32" s="175">
        <v>57</v>
      </c>
      <c r="I32" s="176" t="s">
        <v>363</v>
      </c>
      <c r="J32" s="175">
        <v>53</v>
      </c>
      <c r="K32" s="175">
        <v>40</v>
      </c>
      <c r="L32" s="175">
        <v>47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172">
        <v>81</v>
      </c>
      <c r="C33" s="173">
        <v>1899</v>
      </c>
      <c r="D33" s="172">
        <v>19</v>
      </c>
      <c r="E33" s="173">
        <v>1969</v>
      </c>
      <c r="F33" s="172">
        <v>39</v>
      </c>
      <c r="G33" s="174">
        <v>1884</v>
      </c>
      <c r="H33" s="172">
        <v>56</v>
      </c>
      <c r="I33" s="173">
        <v>1920</v>
      </c>
      <c r="J33" s="172">
        <v>53</v>
      </c>
      <c r="K33" s="172">
        <v>40</v>
      </c>
      <c r="L33" s="172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175">
        <v>69</v>
      </c>
      <c r="C34" s="176" t="s">
        <v>365</v>
      </c>
      <c r="D34" s="175">
        <v>20</v>
      </c>
      <c r="E34" s="176">
        <v>1887</v>
      </c>
      <c r="F34" s="175">
        <v>34</v>
      </c>
      <c r="G34" s="177">
        <v>1887</v>
      </c>
      <c r="H34" s="175">
        <v>55</v>
      </c>
      <c r="I34" s="177" t="s">
        <v>206</v>
      </c>
      <c r="J34" s="175">
        <v>53</v>
      </c>
      <c r="K34" s="175">
        <v>39</v>
      </c>
      <c r="L34" s="175">
        <v>46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172">
        <v>74</v>
      </c>
      <c r="C35" s="174" t="s">
        <v>366</v>
      </c>
      <c r="D35" s="172">
        <v>11</v>
      </c>
      <c r="E35" s="173">
        <v>1887</v>
      </c>
      <c r="F35" s="172">
        <v>37</v>
      </c>
      <c r="G35" s="173">
        <v>1926</v>
      </c>
      <c r="H35" s="172">
        <v>55</v>
      </c>
      <c r="I35" s="174" t="s">
        <v>363</v>
      </c>
      <c r="J35" s="172">
        <v>52</v>
      </c>
      <c r="K35" s="172">
        <v>39</v>
      </c>
      <c r="L35" s="172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172">
        <v>79</v>
      </c>
      <c r="C37" s="173">
        <v>1963</v>
      </c>
      <c r="D37" s="172">
        <v>14</v>
      </c>
      <c r="E37" s="173">
        <v>1887</v>
      </c>
      <c r="F37" s="172">
        <v>35</v>
      </c>
      <c r="G37" s="173">
        <v>1898</v>
      </c>
      <c r="H37" s="172">
        <v>54</v>
      </c>
      <c r="I37" s="173">
        <v>1947</v>
      </c>
      <c r="J37" s="172">
        <v>52</v>
      </c>
      <c r="K37" s="172">
        <v>38</v>
      </c>
      <c r="L37" s="172">
        <v>45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175">
        <v>76</v>
      </c>
      <c r="C38" s="177">
        <v>1927</v>
      </c>
      <c r="D38" s="175">
        <v>17</v>
      </c>
      <c r="E38" s="177" t="s">
        <v>207</v>
      </c>
      <c r="F38" s="175">
        <v>37</v>
      </c>
      <c r="G38" s="177">
        <v>1997</v>
      </c>
      <c r="H38" s="175">
        <v>55</v>
      </c>
      <c r="I38" s="177">
        <v>1947</v>
      </c>
      <c r="J38" s="175">
        <v>51</v>
      </c>
      <c r="K38" s="175">
        <v>38</v>
      </c>
      <c r="L38" s="175">
        <v>45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172">
        <v>72</v>
      </c>
      <c r="C39" s="173">
        <v>1927</v>
      </c>
      <c r="D39" s="172">
        <v>20</v>
      </c>
      <c r="E39" s="173">
        <v>1925</v>
      </c>
      <c r="F39" s="172">
        <v>34</v>
      </c>
      <c r="G39" s="173">
        <v>1925</v>
      </c>
      <c r="H39" s="172">
        <v>58</v>
      </c>
      <c r="I39" s="173">
        <v>1983</v>
      </c>
      <c r="J39" s="172">
        <v>51</v>
      </c>
      <c r="K39" s="172">
        <v>38</v>
      </c>
      <c r="L39" s="172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175">
        <v>76</v>
      </c>
      <c r="C40" s="177">
        <v>1937</v>
      </c>
      <c r="D40" s="175">
        <v>16</v>
      </c>
      <c r="E40" s="177">
        <v>1925</v>
      </c>
      <c r="F40" s="175">
        <v>28</v>
      </c>
      <c r="G40" s="177">
        <v>1925</v>
      </c>
      <c r="H40" s="175">
        <v>55</v>
      </c>
      <c r="I40" s="177">
        <v>1946</v>
      </c>
      <c r="J40" s="175">
        <v>51</v>
      </c>
      <c r="K40" s="175">
        <v>37</v>
      </c>
      <c r="L40" s="175">
        <v>44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172">
        <v>76</v>
      </c>
      <c r="C41" s="173">
        <v>1933</v>
      </c>
      <c r="D41" s="172">
        <v>14</v>
      </c>
      <c r="E41" s="173">
        <v>1925</v>
      </c>
      <c r="F41" s="172">
        <v>32</v>
      </c>
      <c r="G41" s="174" t="s">
        <v>367</v>
      </c>
      <c r="H41" s="172">
        <v>55</v>
      </c>
      <c r="I41" s="173">
        <v>1950</v>
      </c>
      <c r="J41" s="172">
        <v>50</v>
      </c>
      <c r="K41" s="172">
        <v>37</v>
      </c>
      <c r="L41" s="172">
        <v>44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172">
        <v>72</v>
      </c>
      <c r="C43" s="173">
        <v>1888</v>
      </c>
      <c r="D43" s="172">
        <v>16</v>
      </c>
      <c r="E43" s="173">
        <v>1908</v>
      </c>
      <c r="F43" s="172">
        <v>32</v>
      </c>
      <c r="G43" s="173">
        <v>1996</v>
      </c>
      <c r="H43" s="172">
        <v>53</v>
      </c>
      <c r="I43" s="174" t="s">
        <v>368</v>
      </c>
      <c r="J43" s="172">
        <v>50</v>
      </c>
      <c r="K43" s="172">
        <v>37</v>
      </c>
      <c r="L43" s="172">
        <v>43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234" t="s">
        <v>11</v>
      </c>
      <c r="D48" s="93">
        <v>56</v>
      </c>
      <c r="E48" s="234" t="s">
        <v>5</v>
      </c>
      <c r="F48" s="234">
        <v>498</v>
      </c>
      <c r="G48" s="234" t="s">
        <v>5</v>
      </c>
      <c r="H48" s="234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233"/>
      <c r="B49" s="233"/>
      <c r="C49" s="233" t="s">
        <v>12</v>
      </c>
      <c r="D49" s="99">
        <v>42</v>
      </c>
      <c r="E49" s="233" t="s">
        <v>30</v>
      </c>
      <c r="F49" s="233">
        <v>715</v>
      </c>
      <c r="G49" s="233" t="s">
        <v>95</v>
      </c>
      <c r="H49" s="233">
        <v>359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234"/>
      <c r="B50" s="234"/>
      <c r="C50" s="234" t="s">
        <v>13</v>
      </c>
      <c r="D50" s="93">
        <v>49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zoomScaleNormal="100" workbookViewId="0">
      <selection activeCell="E10" sqref="E10"/>
    </sheetView>
  </sheetViews>
  <sheetFormatPr defaultColWidth="9.109375" defaultRowHeight="15.6"/>
  <cols>
    <col min="1" max="1" width="4.6640625" style="352" customWidth="1"/>
    <col min="2" max="7" width="8.6640625" style="352" customWidth="1"/>
    <col min="8" max="8" width="32.6640625" style="352" customWidth="1"/>
    <col min="9" max="9" width="8.6640625" style="352" customWidth="1"/>
    <col min="10" max="10" width="32.6640625" style="352" customWidth="1"/>
    <col min="11" max="12" width="8.6640625" style="352" customWidth="1"/>
    <col min="13" max="16384" width="9.109375" style="352"/>
  </cols>
  <sheetData>
    <row r="1" spans="1:37" ht="18.899999999999999" customHeight="1">
      <c r="A1" s="440" t="s">
        <v>117</v>
      </c>
      <c r="B1" s="453"/>
      <c r="C1" s="453"/>
      <c r="D1" s="453"/>
      <c r="E1" s="453"/>
      <c r="F1" s="453"/>
      <c r="G1" s="453"/>
      <c r="H1" s="453"/>
      <c r="I1" s="453"/>
      <c r="J1" s="453"/>
      <c r="K1" s="454"/>
    </row>
    <row r="2" spans="1:37" s="353" customFormat="1" ht="21" customHeight="1">
      <c r="A2" s="219"/>
      <c r="B2" s="455" t="s">
        <v>230</v>
      </c>
      <c r="C2" s="456"/>
      <c r="D2" s="456"/>
      <c r="E2" s="457"/>
      <c r="F2" s="340"/>
      <c r="G2" s="340"/>
      <c r="H2" s="340"/>
      <c r="I2" s="340"/>
      <c r="J2" s="340"/>
      <c r="K2" s="362"/>
      <c r="L2" s="362"/>
      <c r="M2" s="362"/>
      <c r="N2" s="362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</row>
    <row r="4" spans="1:37" s="353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</row>
    <row r="5" spans="1:37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87"/>
      <c r="L5" s="109"/>
      <c r="M5" s="109"/>
      <c r="N5" s="109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1:37" s="353" customFormat="1" ht="21" customHeight="1">
      <c r="A6" s="340">
        <v>1</v>
      </c>
      <c r="B6" s="241">
        <v>0.05</v>
      </c>
      <c r="C6" s="241">
        <v>0.05</v>
      </c>
      <c r="D6" s="242">
        <v>0.3</v>
      </c>
      <c r="E6" s="242">
        <v>12.5</v>
      </c>
      <c r="F6" s="91"/>
      <c r="G6" s="241">
        <v>1.39</v>
      </c>
      <c r="H6" s="403">
        <v>1876</v>
      </c>
      <c r="I6" s="242">
        <v>9</v>
      </c>
      <c r="J6" s="403">
        <v>1942</v>
      </c>
      <c r="K6" s="95"/>
      <c r="L6" s="95"/>
      <c r="M6" s="95"/>
      <c r="N6" s="95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</row>
    <row r="7" spans="1:37" ht="21" customHeight="1">
      <c r="A7" s="339">
        <v>2</v>
      </c>
      <c r="B7" s="243">
        <v>0.11</v>
      </c>
      <c r="C7" s="243">
        <v>0.11</v>
      </c>
      <c r="D7" s="244">
        <v>0.5</v>
      </c>
      <c r="E7" s="244">
        <v>12.7</v>
      </c>
      <c r="F7" s="85"/>
      <c r="G7" s="243">
        <v>1.75</v>
      </c>
      <c r="H7" s="404">
        <v>1999</v>
      </c>
      <c r="I7" s="244">
        <v>2.6</v>
      </c>
      <c r="J7" s="404">
        <v>1892</v>
      </c>
      <c r="K7" s="87"/>
      <c r="L7" s="109"/>
      <c r="M7" s="109"/>
      <c r="N7" s="109"/>
      <c r="O7" s="350"/>
      <c r="P7" s="350"/>
      <c r="Q7" s="350"/>
      <c r="R7" s="349"/>
      <c r="S7" s="349"/>
      <c r="T7" s="350"/>
      <c r="U7" s="350"/>
      <c r="V7" s="350"/>
      <c r="W7" s="350"/>
      <c r="X7" s="350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</row>
    <row r="8" spans="1:37" s="353" customFormat="1" ht="21" customHeight="1">
      <c r="A8" s="340">
        <v>3</v>
      </c>
      <c r="B8" s="241">
        <v>0.16</v>
      </c>
      <c r="C8" s="241">
        <v>0.16</v>
      </c>
      <c r="D8" s="242">
        <v>0.8</v>
      </c>
      <c r="E8" s="242">
        <v>13</v>
      </c>
      <c r="F8" s="91"/>
      <c r="G8" s="241">
        <v>0.75</v>
      </c>
      <c r="H8" s="403" t="s">
        <v>118</v>
      </c>
      <c r="I8" s="242">
        <v>5</v>
      </c>
      <c r="J8" s="429">
        <v>19711977</v>
      </c>
      <c r="K8" s="95"/>
      <c r="L8" s="95"/>
      <c r="M8" s="95"/>
      <c r="N8" s="95"/>
      <c r="O8" s="347"/>
      <c r="P8" s="347"/>
      <c r="Q8" s="347"/>
      <c r="R8" s="346"/>
      <c r="S8" s="346"/>
      <c r="T8" s="347"/>
      <c r="U8" s="347"/>
      <c r="V8" s="347"/>
      <c r="W8" s="347"/>
      <c r="X8" s="347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</row>
    <row r="9" spans="1:37" ht="21" customHeight="1">
      <c r="A9" s="339">
        <v>4</v>
      </c>
      <c r="B9" s="243">
        <v>0.21000000000000002</v>
      </c>
      <c r="C9" s="243">
        <v>0.21000000000000002</v>
      </c>
      <c r="D9" s="244">
        <v>1</v>
      </c>
      <c r="E9" s="244">
        <v>13.2</v>
      </c>
      <c r="F9" s="85"/>
      <c r="G9" s="243">
        <v>2.2999999999999998</v>
      </c>
      <c r="H9" s="404">
        <v>2000</v>
      </c>
      <c r="I9" s="244">
        <v>6</v>
      </c>
      <c r="J9" s="404">
        <v>1910</v>
      </c>
      <c r="K9" s="87"/>
      <c r="L9" s="109"/>
      <c r="M9" s="109"/>
      <c r="N9" s="109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</row>
    <row r="10" spans="1:37" s="353" customFormat="1" ht="21" customHeight="1">
      <c r="A10" s="340">
        <v>5</v>
      </c>
      <c r="B10" s="241">
        <v>0.26</v>
      </c>
      <c r="C10" s="241">
        <v>0.26</v>
      </c>
      <c r="D10" s="242">
        <v>1.3</v>
      </c>
      <c r="E10" s="242">
        <v>13.5</v>
      </c>
      <c r="F10" s="91"/>
      <c r="G10" s="241">
        <v>1.1100000000000001</v>
      </c>
      <c r="H10" s="405">
        <v>1929</v>
      </c>
      <c r="I10" s="242">
        <v>7</v>
      </c>
      <c r="J10" s="403">
        <v>1951</v>
      </c>
      <c r="K10" s="95"/>
      <c r="L10" s="95"/>
      <c r="M10" s="95"/>
      <c r="N10" s="95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</row>
    <row r="11" spans="1:37" ht="21" customHeight="1">
      <c r="A11" s="339"/>
      <c r="B11" s="243"/>
      <c r="C11" s="243"/>
      <c r="D11" s="244"/>
      <c r="E11" s="244"/>
      <c r="F11" s="85"/>
      <c r="G11" s="243"/>
      <c r="H11" s="404"/>
      <c r="I11" s="244"/>
      <c r="J11" s="404"/>
      <c r="K11" s="87"/>
      <c r="L11" s="109"/>
      <c r="M11" s="109"/>
      <c r="N11" s="109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</row>
    <row r="12" spans="1:37" s="353" customFormat="1" ht="21" customHeight="1">
      <c r="A12" s="340">
        <v>6</v>
      </c>
      <c r="B12" s="241">
        <v>0.31</v>
      </c>
      <c r="C12" s="241">
        <v>0.31</v>
      </c>
      <c r="D12" s="242">
        <v>1.5</v>
      </c>
      <c r="E12" s="242">
        <v>13.7</v>
      </c>
      <c r="F12" s="91"/>
      <c r="G12" s="241">
        <v>1</v>
      </c>
      <c r="H12" s="403">
        <v>1885</v>
      </c>
      <c r="I12" s="242">
        <v>7</v>
      </c>
      <c r="J12" s="403">
        <v>1918</v>
      </c>
      <c r="K12" s="95"/>
      <c r="L12" s="95"/>
      <c r="M12" s="95"/>
      <c r="N12" s="95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</row>
    <row r="13" spans="1:37" ht="21" customHeight="1">
      <c r="A13" s="339">
        <v>7</v>
      </c>
      <c r="B13" s="243">
        <v>0.36</v>
      </c>
      <c r="C13" s="243">
        <v>0.36</v>
      </c>
      <c r="D13" s="244">
        <v>1.8</v>
      </c>
      <c r="E13" s="244">
        <v>14</v>
      </c>
      <c r="F13" s="85"/>
      <c r="G13" s="243">
        <v>0.47</v>
      </c>
      <c r="H13" s="404">
        <v>1913</v>
      </c>
      <c r="I13" s="244">
        <v>7</v>
      </c>
      <c r="J13" s="404" t="s">
        <v>119</v>
      </c>
      <c r="K13" s="87"/>
      <c r="L13" s="109"/>
      <c r="M13" s="109"/>
      <c r="N13" s="109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</row>
    <row r="14" spans="1:37" s="353" customFormat="1" ht="21" customHeight="1">
      <c r="A14" s="340">
        <v>8</v>
      </c>
      <c r="B14" s="241">
        <v>0.42</v>
      </c>
      <c r="C14" s="241">
        <v>0.42</v>
      </c>
      <c r="D14" s="242">
        <v>2</v>
      </c>
      <c r="E14" s="242">
        <v>14.2</v>
      </c>
      <c r="F14" s="91"/>
      <c r="G14" s="241">
        <v>1.18</v>
      </c>
      <c r="H14" s="403">
        <v>2008</v>
      </c>
      <c r="I14" s="242">
        <v>4</v>
      </c>
      <c r="J14" s="405" t="s">
        <v>233</v>
      </c>
      <c r="K14" s="95"/>
      <c r="L14" s="95"/>
      <c r="M14" s="95"/>
      <c r="N14" s="95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</row>
    <row r="15" spans="1:37" ht="21" customHeight="1">
      <c r="A15" s="339">
        <v>9</v>
      </c>
      <c r="B15" s="243">
        <v>0.47</v>
      </c>
      <c r="C15" s="243">
        <v>0.47</v>
      </c>
      <c r="D15" s="244">
        <v>2.2000000000000002</v>
      </c>
      <c r="E15" s="244">
        <v>14.399999999999999</v>
      </c>
      <c r="F15" s="85"/>
      <c r="G15" s="243">
        <v>0.8</v>
      </c>
      <c r="H15" s="404">
        <v>1901</v>
      </c>
      <c r="I15" s="244">
        <v>5</v>
      </c>
      <c r="J15" s="404">
        <v>1930</v>
      </c>
      <c r="K15" s="87"/>
      <c r="L15" s="109"/>
      <c r="M15" s="109"/>
      <c r="N15" s="109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</row>
    <row r="16" spans="1:37" s="353" customFormat="1" ht="21" customHeight="1">
      <c r="A16" s="340">
        <v>10</v>
      </c>
      <c r="B16" s="241">
        <v>0.53</v>
      </c>
      <c r="C16" s="241">
        <v>0.53</v>
      </c>
      <c r="D16" s="242">
        <v>2.4000000000000004</v>
      </c>
      <c r="E16" s="242">
        <v>14.6</v>
      </c>
      <c r="F16" s="91"/>
      <c r="G16" s="241">
        <v>0.9</v>
      </c>
      <c r="H16" s="403">
        <v>2017</v>
      </c>
      <c r="I16" s="242">
        <v>6.3</v>
      </c>
      <c r="J16" s="403">
        <v>1924</v>
      </c>
      <c r="K16" s="95"/>
      <c r="L16" s="95"/>
      <c r="M16" s="95"/>
      <c r="N16" s="95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</row>
    <row r="17" spans="1:37" ht="21" customHeight="1">
      <c r="A17" s="339"/>
      <c r="B17" s="243"/>
      <c r="C17" s="243"/>
      <c r="D17" s="244"/>
      <c r="E17" s="244"/>
      <c r="F17" s="85"/>
      <c r="G17" s="243"/>
      <c r="H17" s="404"/>
      <c r="I17" s="244"/>
      <c r="J17" s="404"/>
      <c r="K17" s="87"/>
      <c r="L17" s="109"/>
      <c r="M17" s="109"/>
      <c r="N17" s="109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</row>
    <row r="18" spans="1:37" s="353" customFormat="1" ht="21" customHeight="1">
      <c r="A18" s="340">
        <v>11</v>
      </c>
      <c r="B18" s="241">
        <v>0.59000000000000008</v>
      </c>
      <c r="C18" s="241">
        <v>0.59000000000000008</v>
      </c>
      <c r="D18" s="242">
        <v>2.7</v>
      </c>
      <c r="E18" s="242">
        <v>14.899999999999999</v>
      </c>
      <c r="F18" s="91"/>
      <c r="G18" s="241">
        <v>0.95</v>
      </c>
      <c r="H18" s="403">
        <v>1890</v>
      </c>
      <c r="I18" s="242">
        <v>6</v>
      </c>
      <c r="J18" s="403">
        <v>1905</v>
      </c>
      <c r="K18" s="95"/>
      <c r="L18" s="95"/>
      <c r="M18" s="95"/>
      <c r="N18" s="95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</row>
    <row r="19" spans="1:37" ht="21" customHeight="1">
      <c r="A19" s="339">
        <v>12</v>
      </c>
      <c r="B19" s="243">
        <v>0.64000000000000012</v>
      </c>
      <c r="C19" s="243">
        <v>0.64000000000000012</v>
      </c>
      <c r="D19" s="244">
        <v>2.9000000000000004</v>
      </c>
      <c r="E19" s="244">
        <v>15.1</v>
      </c>
      <c r="F19" s="85"/>
      <c r="G19" s="243">
        <v>1.1000000000000001</v>
      </c>
      <c r="H19" s="404">
        <v>1918</v>
      </c>
      <c r="I19" s="244">
        <v>11</v>
      </c>
      <c r="J19" s="404">
        <v>1918</v>
      </c>
      <c r="K19" s="87"/>
      <c r="L19" s="109"/>
      <c r="M19" s="109"/>
      <c r="N19" s="109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</row>
    <row r="20" spans="1:37" s="353" customFormat="1" ht="21" customHeight="1">
      <c r="A20" s="340">
        <v>13</v>
      </c>
      <c r="B20" s="241">
        <v>0.70000000000000018</v>
      </c>
      <c r="C20" s="241">
        <v>0.70000000000000018</v>
      </c>
      <c r="D20" s="242">
        <v>3.1000000000000005</v>
      </c>
      <c r="E20" s="242">
        <v>15.3</v>
      </c>
      <c r="F20" s="91"/>
      <c r="G20" s="241">
        <v>0.97</v>
      </c>
      <c r="H20" s="403">
        <v>1993</v>
      </c>
      <c r="I20" s="242">
        <v>4</v>
      </c>
      <c r="J20" s="403" t="s">
        <v>120</v>
      </c>
      <c r="K20" s="95"/>
      <c r="L20" s="105"/>
      <c r="M20" s="105"/>
      <c r="N20" s="105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</row>
    <row r="21" spans="1:37" ht="21" customHeight="1">
      <c r="A21" s="339">
        <v>14</v>
      </c>
      <c r="B21" s="243">
        <v>0.76000000000000023</v>
      </c>
      <c r="C21" s="243">
        <v>0.76000000000000023</v>
      </c>
      <c r="D21" s="244">
        <v>3.3000000000000007</v>
      </c>
      <c r="E21" s="244">
        <v>15.5</v>
      </c>
      <c r="F21" s="85"/>
      <c r="G21" s="243">
        <v>0.92</v>
      </c>
      <c r="H21" s="404">
        <v>1930</v>
      </c>
      <c r="I21" s="244">
        <v>4.3</v>
      </c>
      <c r="J21" s="404">
        <v>1885</v>
      </c>
      <c r="K21" s="87"/>
      <c r="L21" s="108"/>
      <c r="M21" s="108"/>
      <c r="N21" s="108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</row>
    <row r="22" spans="1:37" s="353" customFormat="1" ht="21" customHeight="1">
      <c r="A22" s="340">
        <v>15</v>
      </c>
      <c r="B22" s="241">
        <v>0.82000000000000028</v>
      </c>
      <c r="C22" s="241">
        <v>0.82000000000000028</v>
      </c>
      <c r="D22" s="242">
        <v>3.5000000000000009</v>
      </c>
      <c r="E22" s="242">
        <v>15.7</v>
      </c>
      <c r="F22" s="91"/>
      <c r="G22" s="241">
        <v>1.29</v>
      </c>
      <c r="H22" s="403">
        <v>1906</v>
      </c>
      <c r="I22" s="242">
        <v>7</v>
      </c>
      <c r="J22" s="403">
        <v>1879</v>
      </c>
      <c r="K22" s="95"/>
      <c r="L22" s="105"/>
      <c r="M22" s="105"/>
      <c r="N22" s="105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</row>
    <row r="23" spans="1:37" ht="21" customHeight="1">
      <c r="A23" s="339"/>
      <c r="B23" s="243"/>
      <c r="C23" s="243"/>
      <c r="D23" s="244"/>
      <c r="E23" s="244"/>
      <c r="F23" s="85"/>
      <c r="G23" s="243"/>
      <c r="H23" s="404"/>
      <c r="I23" s="244"/>
      <c r="J23" s="404"/>
      <c r="K23" s="87"/>
      <c r="L23" s="108"/>
      <c r="M23" s="108"/>
      <c r="N23" s="108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</row>
    <row r="24" spans="1:37" s="353" customFormat="1" ht="21" customHeight="1">
      <c r="A24" s="340">
        <v>16</v>
      </c>
      <c r="B24" s="241">
        <v>0.88000000000000034</v>
      </c>
      <c r="C24" s="241">
        <v>0.88000000000000034</v>
      </c>
      <c r="D24" s="242">
        <v>3.8000000000000007</v>
      </c>
      <c r="E24" s="242">
        <v>16</v>
      </c>
      <c r="F24" s="91"/>
      <c r="G24" s="241">
        <v>0.92</v>
      </c>
      <c r="H24" s="403">
        <v>1969</v>
      </c>
      <c r="I24" s="242">
        <v>10</v>
      </c>
      <c r="J24" s="403">
        <v>1920</v>
      </c>
      <c r="K24" s="95"/>
      <c r="L24" s="105"/>
      <c r="M24" s="105"/>
      <c r="N24" s="105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</row>
    <row r="25" spans="1:37" ht="21" customHeight="1">
      <c r="A25" s="339">
        <v>17</v>
      </c>
      <c r="B25" s="243">
        <v>0.94000000000000039</v>
      </c>
      <c r="C25" s="243">
        <v>0.94000000000000039</v>
      </c>
      <c r="D25" s="244">
        <v>4.0000000000000009</v>
      </c>
      <c r="E25" s="244">
        <v>16.2</v>
      </c>
      <c r="F25" s="85"/>
      <c r="G25" s="243">
        <v>0.45</v>
      </c>
      <c r="H25" s="404">
        <v>2017</v>
      </c>
      <c r="I25" s="244">
        <v>8.3000000000000007</v>
      </c>
      <c r="J25" s="404">
        <v>1888</v>
      </c>
      <c r="K25" s="87"/>
      <c r="L25" s="108"/>
      <c r="M25" s="108"/>
      <c r="N25" s="108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</row>
    <row r="26" spans="1:37" s="353" customFormat="1" ht="21" customHeight="1">
      <c r="A26" s="340">
        <v>18</v>
      </c>
      <c r="B26" s="241">
        <v>1.0100000000000005</v>
      </c>
      <c r="C26" s="241">
        <v>1.0100000000000005</v>
      </c>
      <c r="D26" s="242">
        <v>4.2000000000000011</v>
      </c>
      <c r="E26" s="242">
        <v>16.399999999999999</v>
      </c>
      <c r="F26" s="91"/>
      <c r="G26" s="241">
        <v>0.59</v>
      </c>
      <c r="H26" s="403">
        <v>1960</v>
      </c>
      <c r="I26" s="242">
        <v>11</v>
      </c>
      <c r="J26" s="403">
        <v>1886</v>
      </c>
      <c r="K26" s="95"/>
      <c r="L26" s="105"/>
      <c r="M26" s="105"/>
      <c r="N26" s="105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</row>
    <row r="27" spans="1:37" ht="21" customHeight="1">
      <c r="A27" s="339">
        <v>19</v>
      </c>
      <c r="B27" s="243">
        <v>1.0700000000000005</v>
      </c>
      <c r="C27" s="243">
        <v>1.0700000000000005</v>
      </c>
      <c r="D27" s="244">
        <v>4.5000000000000009</v>
      </c>
      <c r="E27" s="244">
        <v>16.7</v>
      </c>
      <c r="F27" s="85"/>
      <c r="G27" s="243">
        <v>0.47</v>
      </c>
      <c r="H27" s="404">
        <v>1952</v>
      </c>
      <c r="I27" s="244">
        <v>4.4000000000000004</v>
      </c>
      <c r="J27" s="404">
        <v>2019</v>
      </c>
      <c r="K27" s="87"/>
      <c r="L27" s="108"/>
      <c r="M27" s="108"/>
      <c r="N27" s="108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</row>
    <row r="28" spans="1:37" s="353" customFormat="1" ht="21" customHeight="1">
      <c r="A28" s="340">
        <v>20</v>
      </c>
      <c r="B28" s="241">
        <v>1.1300000000000006</v>
      </c>
      <c r="C28" s="241">
        <v>1.1300000000000006</v>
      </c>
      <c r="D28" s="242">
        <v>4.7000000000000011</v>
      </c>
      <c r="E28" s="242">
        <v>16.899999999999999</v>
      </c>
      <c r="F28" s="91"/>
      <c r="G28" s="241">
        <v>1</v>
      </c>
      <c r="H28" s="405">
        <v>1988</v>
      </c>
      <c r="I28" s="242">
        <v>7</v>
      </c>
      <c r="J28" s="403">
        <v>1988</v>
      </c>
      <c r="K28" s="95"/>
      <c r="L28" s="105"/>
      <c r="M28" s="105"/>
      <c r="N28" s="105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</row>
    <row r="29" spans="1:37" ht="21" customHeight="1">
      <c r="A29" s="339"/>
      <c r="B29" s="243"/>
      <c r="C29" s="243"/>
      <c r="D29" s="244"/>
      <c r="E29" s="244"/>
      <c r="F29" s="85"/>
      <c r="G29" s="243"/>
      <c r="H29" s="404"/>
      <c r="I29" s="244"/>
      <c r="J29" s="404"/>
      <c r="K29" s="87"/>
      <c r="L29" s="108"/>
      <c r="M29" s="108"/>
      <c r="N29" s="108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</row>
    <row r="30" spans="1:37" s="353" customFormat="1" ht="21" customHeight="1">
      <c r="A30" s="340">
        <v>21</v>
      </c>
      <c r="B30" s="241">
        <v>1.2000000000000006</v>
      </c>
      <c r="C30" s="241">
        <v>1.2000000000000006</v>
      </c>
      <c r="D30" s="242">
        <v>5.0000000000000009</v>
      </c>
      <c r="E30" s="242">
        <v>17.2</v>
      </c>
      <c r="F30" s="91"/>
      <c r="G30" s="241">
        <v>0.95</v>
      </c>
      <c r="H30" s="403">
        <v>1917</v>
      </c>
      <c r="I30" s="242">
        <v>10.5</v>
      </c>
      <c r="J30" s="403">
        <v>1917</v>
      </c>
      <c r="K30" s="95"/>
      <c r="L30" s="105"/>
      <c r="M30" s="105"/>
      <c r="N30" s="105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</row>
    <row r="31" spans="1:37" ht="21" customHeight="1">
      <c r="A31" s="339">
        <v>22</v>
      </c>
      <c r="B31" s="243">
        <v>1.2600000000000007</v>
      </c>
      <c r="C31" s="243">
        <v>1.2600000000000007</v>
      </c>
      <c r="D31" s="244">
        <v>5.3000000000000007</v>
      </c>
      <c r="E31" s="244">
        <v>17.5</v>
      </c>
      <c r="F31" s="85"/>
      <c r="G31" s="243">
        <v>2.6</v>
      </c>
      <c r="H31" s="404">
        <v>2008</v>
      </c>
      <c r="I31" s="244">
        <v>9</v>
      </c>
      <c r="J31" s="404">
        <v>2008</v>
      </c>
      <c r="K31" s="87"/>
      <c r="L31" s="108"/>
      <c r="M31" s="108"/>
      <c r="N31" s="108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</row>
    <row r="32" spans="1:37" s="353" customFormat="1" ht="21" customHeight="1">
      <c r="A32" s="340">
        <v>23</v>
      </c>
      <c r="B32" s="241">
        <v>1.3200000000000007</v>
      </c>
      <c r="C32" s="241">
        <v>1.3200000000000007</v>
      </c>
      <c r="D32" s="242">
        <v>5.5000000000000009</v>
      </c>
      <c r="E32" s="242">
        <v>17.7</v>
      </c>
      <c r="F32" s="91"/>
      <c r="G32" s="241">
        <v>1.07</v>
      </c>
      <c r="H32" s="403">
        <v>1999</v>
      </c>
      <c r="I32" s="242">
        <v>7</v>
      </c>
      <c r="J32" s="403">
        <v>1906</v>
      </c>
      <c r="K32" s="95"/>
      <c r="L32" s="105"/>
      <c r="M32" s="105"/>
      <c r="N32" s="10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</row>
    <row r="33" spans="1:37" ht="21" customHeight="1">
      <c r="A33" s="339">
        <v>24</v>
      </c>
      <c r="B33" s="243">
        <v>1.3800000000000008</v>
      </c>
      <c r="C33" s="243">
        <v>1.3800000000000008</v>
      </c>
      <c r="D33" s="244">
        <v>5.8000000000000007</v>
      </c>
      <c r="E33" s="244">
        <v>18</v>
      </c>
      <c r="F33" s="85"/>
      <c r="G33" s="243">
        <v>1.3</v>
      </c>
      <c r="H33" s="404">
        <v>1979</v>
      </c>
      <c r="I33" s="244">
        <v>13</v>
      </c>
      <c r="J33" s="404">
        <v>1979</v>
      </c>
      <c r="K33" s="87"/>
      <c r="L33" s="108"/>
      <c r="M33" s="108"/>
      <c r="N33" s="108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</row>
    <row r="34" spans="1:37" s="353" customFormat="1" ht="21" customHeight="1">
      <c r="A34" s="340">
        <v>25</v>
      </c>
      <c r="B34" s="241">
        <v>1.4400000000000008</v>
      </c>
      <c r="C34" s="241">
        <v>1.4400000000000008</v>
      </c>
      <c r="D34" s="242">
        <v>6.1000000000000005</v>
      </c>
      <c r="E34" s="242">
        <v>18.3</v>
      </c>
      <c r="F34" s="91"/>
      <c r="G34" s="241">
        <v>0.99</v>
      </c>
      <c r="H34" s="403">
        <v>1950</v>
      </c>
      <c r="I34" s="242">
        <v>6</v>
      </c>
      <c r="J34" s="403">
        <v>1895</v>
      </c>
      <c r="K34" s="95"/>
      <c r="L34" s="105"/>
      <c r="M34" s="105"/>
      <c r="N34" s="10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</row>
    <row r="35" spans="1:37" ht="21" customHeight="1">
      <c r="A35" s="339"/>
      <c r="B35" s="243"/>
      <c r="C35" s="243"/>
      <c r="D35" s="244"/>
      <c r="E35" s="244"/>
      <c r="F35" s="85"/>
      <c r="G35" s="243"/>
      <c r="H35" s="404"/>
      <c r="I35" s="244"/>
      <c r="J35" s="404"/>
      <c r="K35" s="87"/>
      <c r="L35" s="108"/>
      <c r="M35" s="108"/>
      <c r="N35" s="108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</row>
    <row r="36" spans="1:37" s="353" customFormat="1" ht="21" customHeight="1">
      <c r="A36" s="340">
        <v>26</v>
      </c>
      <c r="B36" s="241">
        <v>1.5000000000000009</v>
      </c>
      <c r="C36" s="241">
        <v>1.5000000000000009</v>
      </c>
      <c r="D36" s="242">
        <v>6.3000000000000007</v>
      </c>
      <c r="E36" s="242">
        <v>18.5</v>
      </c>
      <c r="F36" s="91"/>
      <c r="G36" s="241">
        <v>1.1000000000000001</v>
      </c>
      <c r="H36" s="403">
        <v>1978</v>
      </c>
      <c r="I36" s="242">
        <v>3.1</v>
      </c>
      <c r="J36" s="403">
        <v>2016</v>
      </c>
      <c r="K36" s="95"/>
      <c r="L36" s="105"/>
      <c r="M36" s="105"/>
      <c r="N36" s="10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</row>
    <row r="37" spans="1:37" ht="21" customHeight="1">
      <c r="A37" s="339">
        <v>27</v>
      </c>
      <c r="B37" s="243">
        <v>1.5600000000000009</v>
      </c>
      <c r="C37" s="243">
        <v>1.5600000000000009</v>
      </c>
      <c r="D37" s="244">
        <v>6.6000000000000005</v>
      </c>
      <c r="E37" s="244">
        <v>18.8</v>
      </c>
      <c r="F37" s="85"/>
      <c r="G37" s="243">
        <v>1.3</v>
      </c>
      <c r="H37" s="404">
        <v>1916</v>
      </c>
      <c r="I37" s="244">
        <v>5</v>
      </c>
      <c r="J37" s="404">
        <v>1912</v>
      </c>
      <c r="K37" s="87"/>
      <c r="L37" s="108"/>
      <c r="M37" s="108"/>
      <c r="N37" s="108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</row>
    <row r="38" spans="1:37" s="353" customFormat="1" ht="21" customHeight="1">
      <c r="A38" s="340">
        <v>28</v>
      </c>
      <c r="B38" s="241">
        <v>1.620000000000001</v>
      </c>
      <c r="C38" s="241">
        <v>1.620000000000001</v>
      </c>
      <c r="D38" s="242">
        <v>6.9</v>
      </c>
      <c r="E38" s="242">
        <v>19.100000000000001</v>
      </c>
      <c r="F38" s="91"/>
      <c r="G38" s="241">
        <v>1.1399999999999999</v>
      </c>
      <c r="H38" s="403">
        <v>1949</v>
      </c>
      <c r="I38" s="242">
        <v>11</v>
      </c>
      <c r="J38" s="403">
        <v>2019</v>
      </c>
      <c r="K38" s="95"/>
      <c r="L38" s="105"/>
      <c r="M38" s="105"/>
      <c r="N38" s="105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</row>
    <row r="39" spans="1:37" ht="21" customHeight="1">
      <c r="A39" s="339">
        <v>29</v>
      </c>
      <c r="B39" s="243">
        <v>1.670000000000001</v>
      </c>
      <c r="C39" s="243">
        <v>1.670000000000001</v>
      </c>
      <c r="D39" s="244">
        <v>7.2</v>
      </c>
      <c r="E39" s="244">
        <v>19.399999999999999</v>
      </c>
      <c r="F39" s="85"/>
      <c r="G39" s="243">
        <v>1.2</v>
      </c>
      <c r="H39" s="404">
        <v>2001</v>
      </c>
      <c r="I39" s="244">
        <v>4.7</v>
      </c>
      <c r="J39" s="404">
        <v>1947</v>
      </c>
      <c r="K39" s="87"/>
      <c r="L39" s="109"/>
      <c r="M39" s="109"/>
      <c r="N39" s="109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</row>
    <row r="40" spans="1:37" s="353" customFormat="1" ht="21" customHeight="1">
      <c r="A40" s="340">
        <v>30</v>
      </c>
      <c r="B40" s="241">
        <v>1.7300000000000011</v>
      </c>
      <c r="C40" s="241">
        <v>1.7300000000000011</v>
      </c>
      <c r="D40" s="242">
        <v>7.5</v>
      </c>
      <c r="E40" s="242">
        <v>19.7</v>
      </c>
      <c r="F40" s="91"/>
      <c r="G40" s="241">
        <v>1.5</v>
      </c>
      <c r="H40" s="403">
        <v>1947</v>
      </c>
      <c r="I40" s="242">
        <v>15</v>
      </c>
      <c r="J40" s="403">
        <v>1947</v>
      </c>
      <c r="K40" s="95"/>
      <c r="L40" s="95"/>
      <c r="M40" s="95"/>
      <c r="N40" s="95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</row>
    <row r="41" spans="1:37" ht="21" customHeight="1">
      <c r="A41" s="339"/>
      <c r="B41" s="243"/>
      <c r="C41" s="243"/>
      <c r="D41" s="244"/>
      <c r="E41" s="244"/>
      <c r="F41" s="85"/>
      <c r="G41" s="243"/>
      <c r="H41" s="404"/>
      <c r="I41" s="244"/>
      <c r="J41" s="404"/>
      <c r="K41" s="87"/>
      <c r="L41" s="109"/>
      <c r="M41" s="109"/>
      <c r="N41" s="109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</row>
    <row r="42" spans="1:37" s="353" customFormat="1" ht="21" customHeight="1">
      <c r="A42" s="340">
        <v>31</v>
      </c>
      <c r="B42" s="241">
        <v>1.7800000000000011</v>
      </c>
      <c r="C42" s="241">
        <v>1.7800000000000011</v>
      </c>
      <c r="D42" s="242">
        <v>7.8</v>
      </c>
      <c r="E42" s="242">
        <v>20</v>
      </c>
      <c r="F42" s="91"/>
      <c r="G42" s="241">
        <v>0.6</v>
      </c>
      <c r="H42" s="403">
        <v>1908</v>
      </c>
      <c r="I42" s="242">
        <v>7</v>
      </c>
      <c r="J42" s="403">
        <v>1917</v>
      </c>
      <c r="K42" s="95"/>
      <c r="L42" s="95"/>
      <c r="M42" s="95"/>
      <c r="N42" s="95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</row>
    <row r="43" spans="1:37" ht="21" customHeight="1">
      <c r="A43" s="86"/>
      <c r="B43" s="78"/>
      <c r="C43" s="78"/>
      <c r="D43" s="99"/>
      <c r="E43" s="99"/>
      <c r="F43" s="71"/>
      <c r="G43" s="78"/>
      <c r="H43" s="245"/>
      <c r="I43" s="99"/>
      <c r="J43" s="71"/>
      <c r="K43" s="87"/>
      <c r="L43" s="109"/>
      <c r="M43" s="109"/>
      <c r="N43" s="109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</row>
    <row r="44" spans="1:37" s="353" customFormat="1" ht="21" customHeight="1">
      <c r="A44" s="105"/>
      <c r="B44" s="105"/>
      <c r="C44" s="105"/>
      <c r="D44" s="105"/>
      <c r="E44" s="105"/>
      <c r="F44" s="95"/>
      <c r="G44" s="105"/>
      <c r="H44" s="105" t="s">
        <v>90</v>
      </c>
      <c r="I44" s="95"/>
      <c r="J44" s="105" t="s">
        <v>91</v>
      </c>
      <c r="K44" s="105" t="s">
        <v>4</v>
      </c>
      <c r="L44" s="105"/>
      <c r="M44" s="95"/>
      <c r="N44" s="95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</row>
    <row r="46" spans="1:37" s="353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1.78</v>
      </c>
      <c r="J46" s="105" t="s">
        <v>5</v>
      </c>
      <c r="K46" s="93">
        <v>7.8</v>
      </c>
      <c r="L46" s="105"/>
      <c r="M46" s="95"/>
      <c r="N46" s="95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1.78</v>
      </c>
      <c r="J47" s="86" t="s">
        <v>39</v>
      </c>
      <c r="K47" s="99">
        <v>20</v>
      </c>
      <c r="L47" s="109"/>
      <c r="M47" s="109"/>
      <c r="N47" s="109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</row>
    <row r="48" spans="1:37" s="353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63</v>
      </c>
      <c r="K48" s="93">
        <v>7.8</v>
      </c>
      <c r="L48" s="95"/>
      <c r="M48" s="95"/>
      <c r="N48" s="95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2"/>
      <c r="M49" s="132"/>
      <c r="N49" s="132"/>
      <c r="O49" s="356"/>
      <c r="P49" s="356"/>
      <c r="Q49" s="350"/>
      <c r="R49" s="350"/>
      <c r="S49" s="350"/>
      <c r="T49" s="350"/>
      <c r="U49" s="350"/>
      <c r="V49" s="350"/>
      <c r="W49" s="350"/>
      <c r="X49" s="350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</row>
    <row r="50" spans="1:37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32"/>
      <c r="M50" s="132"/>
      <c r="N50" s="132"/>
      <c r="O50" s="356"/>
      <c r="P50" s="356"/>
      <c r="Q50" s="350"/>
      <c r="R50" s="350"/>
      <c r="S50" s="350"/>
      <c r="T50" s="350"/>
      <c r="U50" s="350"/>
      <c r="V50" s="350"/>
      <c r="W50" s="350"/>
      <c r="X50" s="350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56"/>
      <c r="P51" s="356"/>
      <c r="Q51" s="350"/>
      <c r="R51" s="350"/>
      <c r="S51" s="350"/>
      <c r="T51" s="350"/>
      <c r="U51" s="350"/>
      <c r="V51" s="350"/>
      <c r="W51" s="350"/>
      <c r="X51" s="350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4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  <c r="AK79" s="354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354"/>
      <c r="AK81" s="354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  <c r="AK82" s="354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354"/>
      <c r="AK83" s="354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  <c r="AI87" s="354"/>
      <c r="AJ87" s="354"/>
      <c r="AK87" s="354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4"/>
      <c r="Z88" s="354"/>
      <c r="AA88" s="354"/>
      <c r="AB88" s="354"/>
      <c r="AC88" s="354"/>
      <c r="AD88" s="354"/>
      <c r="AE88" s="354"/>
      <c r="AF88" s="354"/>
      <c r="AG88" s="354"/>
      <c r="AH88" s="354"/>
      <c r="AI88" s="354"/>
      <c r="AJ88" s="354"/>
      <c r="AK88" s="354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  <c r="AI89" s="354"/>
      <c r="AJ89" s="354"/>
      <c r="AK89" s="354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4"/>
      <c r="Z92" s="354"/>
      <c r="AA92" s="354"/>
      <c r="AB92" s="354"/>
      <c r="AC92" s="354"/>
      <c r="AD92" s="354"/>
      <c r="AE92" s="354"/>
      <c r="AF92" s="354"/>
      <c r="AG92" s="354"/>
      <c r="AH92" s="354"/>
      <c r="AI92" s="354"/>
      <c r="AJ92" s="354"/>
      <c r="AK92" s="354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4"/>
      <c r="Z94" s="354"/>
      <c r="AA94" s="354"/>
      <c r="AB94" s="354"/>
      <c r="AC94" s="354"/>
      <c r="AD94" s="354"/>
      <c r="AE94" s="354"/>
      <c r="AF94" s="354"/>
      <c r="AG94" s="354"/>
      <c r="AH94" s="354"/>
      <c r="AI94" s="354"/>
      <c r="AJ94" s="354"/>
      <c r="AK94" s="354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4"/>
      <c r="Z96" s="354"/>
      <c r="AA96" s="354"/>
      <c r="AB96" s="354"/>
      <c r="AC96" s="354"/>
      <c r="AD96" s="354"/>
      <c r="AE96" s="354"/>
      <c r="AF96" s="354"/>
      <c r="AG96" s="354"/>
      <c r="AH96" s="354"/>
      <c r="AI96" s="354"/>
      <c r="AJ96" s="354"/>
      <c r="AK96" s="354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  <c r="AI97" s="354"/>
      <c r="AJ97" s="354"/>
      <c r="AK97" s="354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4"/>
      <c r="Z98" s="354"/>
      <c r="AA98" s="354"/>
      <c r="AB98" s="354"/>
      <c r="AC98" s="354"/>
      <c r="AD98" s="354"/>
      <c r="AE98" s="354"/>
      <c r="AF98" s="354"/>
      <c r="AG98" s="354"/>
      <c r="AH98" s="354"/>
      <c r="AI98" s="354"/>
      <c r="AJ98" s="354"/>
      <c r="AK98" s="354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  <c r="AI99" s="354"/>
      <c r="AJ99" s="354"/>
      <c r="AK99" s="354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4"/>
      <c r="AI100" s="354"/>
      <c r="AJ100" s="354"/>
      <c r="AK100" s="354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  <c r="AK101" s="354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  <c r="AI103" s="354"/>
      <c r="AJ103" s="354"/>
      <c r="AK103" s="354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4"/>
      <c r="AI106" s="354"/>
      <c r="AJ106" s="354"/>
      <c r="AK106" s="354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  <c r="AI107" s="354"/>
      <c r="AJ107" s="354"/>
      <c r="AK107" s="354"/>
    </row>
    <row r="108" spans="1:37" ht="21" customHeight="1">
      <c r="A108" s="350"/>
      <c r="B108" s="349"/>
      <c r="C108" s="349"/>
      <c r="D108" s="349"/>
      <c r="E108" s="349"/>
      <c r="F108" s="350"/>
      <c r="G108" s="349"/>
      <c r="H108" s="351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</row>
    <row r="109" spans="1:37" ht="21" customHeight="1">
      <c r="A109" s="350"/>
      <c r="B109" s="349"/>
      <c r="C109" s="349"/>
      <c r="D109" s="349"/>
      <c r="E109" s="349"/>
      <c r="F109" s="350"/>
      <c r="G109" s="349"/>
      <c r="H109" s="351"/>
      <c r="I109" s="349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  <c r="AI109" s="354"/>
      <c r="AJ109" s="354"/>
      <c r="AK109" s="354"/>
    </row>
    <row r="110" spans="1:37" ht="21" customHeight="1">
      <c r="A110" s="350"/>
      <c r="B110" s="349"/>
      <c r="C110" s="349"/>
      <c r="D110" s="349"/>
      <c r="E110" s="349"/>
      <c r="F110" s="350"/>
      <c r="G110" s="349"/>
      <c r="H110" s="351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4"/>
      <c r="AI110" s="354"/>
      <c r="AJ110" s="354"/>
      <c r="AK110" s="354"/>
    </row>
    <row r="111" spans="1:37" ht="21" customHeight="1">
      <c r="A111" s="350"/>
      <c r="B111" s="349"/>
      <c r="C111" s="349"/>
      <c r="D111" s="349"/>
      <c r="E111" s="349"/>
      <c r="F111" s="350"/>
      <c r="G111" s="349"/>
      <c r="H111" s="351"/>
      <c r="I111" s="349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  <c r="AI111" s="354"/>
      <c r="AJ111" s="354"/>
      <c r="AK111" s="354"/>
    </row>
    <row r="112" spans="1:37" ht="21" customHeight="1">
      <c r="A112" s="350"/>
      <c r="B112" s="349"/>
      <c r="C112" s="349"/>
      <c r="D112" s="349"/>
      <c r="E112" s="349"/>
      <c r="F112" s="350"/>
      <c r="G112" s="349"/>
      <c r="H112" s="351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4"/>
      <c r="AI112" s="354"/>
      <c r="AJ112" s="354"/>
      <c r="AK112" s="354"/>
    </row>
    <row r="113" spans="1:37" ht="21" customHeight="1">
      <c r="A113" s="350"/>
      <c r="B113" s="349"/>
      <c r="C113" s="349"/>
      <c r="D113" s="349"/>
      <c r="E113" s="349"/>
      <c r="F113" s="350"/>
      <c r="G113" s="349"/>
      <c r="H113" s="351"/>
      <c r="I113" s="349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  <c r="AI113" s="354"/>
      <c r="AJ113" s="354"/>
      <c r="AK113" s="354"/>
    </row>
    <row r="114" spans="1:37" ht="21" customHeight="1">
      <c r="A114" s="350"/>
      <c r="B114" s="349"/>
      <c r="C114" s="349"/>
      <c r="D114" s="349"/>
      <c r="E114" s="349"/>
      <c r="F114" s="350"/>
      <c r="G114" s="349"/>
      <c r="H114" s="351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4"/>
      <c r="AI114" s="354"/>
      <c r="AJ114" s="354"/>
      <c r="AK114" s="354"/>
    </row>
    <row r="115" spans="1:37" ht="21" customHeight="1">
      <c r="A115" s="350"/>
      <c r="B115" s="349"/>
      <c r="C115" s="349"/>
      <c r="D115" s="349"/>
      <c r="E115" s="349"/>
      <c r="F115" s="350"/>
      <c r="G115" s="349"/>
      <c r="H115" s="351"/>
      <c r="I115" s="349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  <c r="AI115" s="354"/>
      <c r="AJ115" s="354"/>
      <c r="AK115" s="354"/>
    </row>
    <row r="116" spans="1:37" ht="21" customHeight="1">
      <c r="A116" s="350"/>
      <c r="B116" s="349"/>
      <c r="C116" s="349"/>
      <c r="D116" s="349"/>
      <c r="E116" s="349"/>
      <c r="F116" s="350"/>
      <c r="G116" s="349"/>
      <c r="H116" s="351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4"/>
      <c r="AI116" s="354"/>
      <c r="AJ116" s="354"/>
      <c r="AK116" s="354"/>
    </row>
    <row r="117" spans="1:37" ht="21" customHeight="1">
      <c r="A117" s="350"/>
      <c r="B117" s="349"/>
      <c r="C117" s="349"/>
      <c r="D117" s="349"/>
      <c r="E117" s="349"/>
      <c r="F117" s="350"/>
      <c r="G117" s="349"/>
      <c r="H117" s="351"/>
      <c r="I117" s="349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</row>
    <row r="118" spans="1:37" ht="21" customHeight="1">
      <c r="A118" s="350"/>
      <c r="B118" s="349"/>
      <c r="C118" s="349"/>
      <c r="D118" s="349"/>
      <c r="E118" s="349"/>
      <c r="F118" s="350"/>
      <c r="G118" s="349"/>
      <c r="H118" s="351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4"/>
      <c r="AI118" s="354"/>
      <c r="AJ118" s="354"/>
      <c r="AK118" s="354"/>
    </row>
    <row r="119" spans="1:37" ht="21" customHeight="1">
      <c r="A119" s="350"/>
      <c r="B119" s="349"/>
      <c r="C119" s="349"/>
      <c r="D119" s="349"/>
      <c r="E119" s="349"/>
      <c r="F119" s="350"/>
      <c r="G119" s="349"/>
      <c r="H119" s="351"/>
      <c r="I119" s="349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  <c r="AI119" s="354"/>
      <c r="AJ119" s="354"/>
      <c r="AK119" s="354"/>
    </row>
    <row r="120" spans="1:37" ht="21" customHeight="1">
      <c r="A120" s="350"/>
      <c r="B120" s="349"/>
      <c r="C120" s="349"/>
      <c r="D120" s="349"/>
      <c r="E120" s="349"/>
      <c r="F120" s="350"/>
      <c r="G120" s="349"/>
      <c r="H120" s="351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4"/>
      <c r="AI120" s="354"/>
      <c r="AJ120" s="354"/>
      <c r="AK120" s="354"/>
    </row>
    <row r="121" spans="1:37" ht="21" customHeight="1">
      <c r="A121" s="350"/>
      <c r="B121" s="349"/>
      <c r="C121" s="349"/>
      <c r="D121" s="349"/>
      <c r="E121" s="349"/>
      <c r="F121" s="350"/>
      <c r="G121" s="350"/>
      <c r="H121" s="351"/>
      <c r="I121" s="349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  <c r="AI121" s="354"/>
      <c r="AJ121" s="354"/>
      <c r="AK121" s="354"/>
    </row>
    <row r="122" spans="1:37" ht="21" customHeight="1">
      <c r="A122" s="350"/>
      <c r="B122" s="349"/>
      <c r="C122" s="349"/>
      <c r="D122" s="349"/>
      <c r="E122" s="349"/>
      <c r="F122" s="350"/>
      <c r="G122" s="350"/>
      <c r="H122" s="351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4"/>
      <c r="AI122" s="354"/>
      <c r="AJ122" s="354"/>
      <c r="AK122" s="354"/>
    </row>
    <row r="123" spans="1:37" ht="21" customHeight="1">
      <c r="A123" s="350"/>
      <c r="B123" s="349"/>
      <c r="C123" s="349"/>
      <c r="D123" s="349"/>
      <c r="E123" s="349"/>
      <c r="F123" s="350"/>
      <c r="G123" s="350"/>
      <c r="H123" s="351"/>
      <c r="I123" s="349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  <c r="AI123" s="354"/>
      <c r="AJ123" s="354"/>
      <c r="AK123" s="354"/>
    </row>
    <row r="124" spans="1:37" ht="21" customHeight="1">
      <c r="A124" s="350"/>
      <c r="B124" s="349"/>
      <c r="C124" s="349"/>
      <c r="D124" s="349"/>
      <c r="E124" s="349"/>
      <c r="F124" s="350"/>
      <c r="G124" s="350"/>
      <c r="H124" s="351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</row>
    <row r="125" spans="1:37" ht="21" customHeight="1">
      <c r="A125" s="350"/>
      <c r="B125" s="349"/>
      <c r="C125" s="349"/>
      <c r="D125" s="349"/>
      <c r="E125" s="349"/>
      <c r="F125" s="350"/>
      <c r="G125" s="350"/>
      <c r="H125" s="351"/>
      <c r="I125" s="349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</row>
    <row r="126" spans="1:37" ht="21" customHeight="1">
      <c r="A126" s="350"/>
      <c r="B126" s="349"/>
      <c r="C126" s="349"/>
      <c r="D126" s="349"/>
      <c r="E126" s="349"/>
      <c r="F126" s="350"/>
      <c r="G126" s="350"/>
      <c r="H126" s="351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</row>
    <row r="127" spans="1:37" ht="21" customHeight="1">
      <c r="A127" s="350"/>
      <c r="B127" s="349"/>
      <c r="C127" s="349"/>
      <c r="D127" s="349"/>
      <c r="E127" s="349"/>
      <c r="F127" s="350"/>
      <c r="G127" s="350"/>
      <c r="H127" s="351"/>
      <c r="I127" s="349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</row>
    <row r="128" spans="1:37" ht="21" customHeight="1">
      <c r="A128" s="350"/>
      <c r="B128" s="349"/>
      <c r="C128" s="349"/>
      <c r="D128" s="349"/>
      <c r="E128" s="349"/>
      <c r="F128" s="350"/>
      <c r="G128" s="350"/>
      <c r="H128" s="351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4"/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  <c r="AK128" s="354"/>
    </row>
    <row r="129" spans="1:37" ht="21" customHeight="1">
      <c r="A129" s="350"/>
      <c r="B129" s="349"/>
      <c r="C129" s="349"/>
      <c r="D129" s="349"/>
      <c r="E129" s="349"/>
      <c r="F129" s="350"/>
      <c r="G129" s="350"/>
      <c r="H129" s="351"/>
      <c r="I129" s="349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  <c r="AI129" s="354"/>
      <c r="AJ129" s="354"/>
      <c r="AK129" s="354"/>
    </row>
    <row r="130" spans="1:37" ht="21" customHeight="1">
      <c r="A130" s="350"/>
      <c r="B130" s="349"/>
      <c r="C130" s="349"/>
      <c r="D130" s="349"/>
      <c r="E130" s="349"/>
      <c r="F130" s="350"/>
      <c r="G130" s="350"/>
      <c r="H130" s="351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4"/>
      <c r="Z130" s="354"/>
      <c r="AA130" s="354"/>
      <c r="AB130" s="354"/>
      <c r="AC130" s="354"/>
      <c r="AD130" s="354"/>
      <c r="AE130" s="354"/>
      <c r="AF130" s="354"/>
      <c r="AG130" s="354"/>
      <c r="AH130" s="354"/>
      <c r="AI130" s="354"/>
      <c r="AJ130" s="354"/>
      <c r="AK130" s="354"/>
    </row>
    <row r="131" spans="1:37" ht="21" customHeight="1">
      <c r="A131" s="350"/>
      <c r="B131" s="349"/>
      <c r="C131" s="349"/>
      <c r="D131" s="349"/>
      <c r="E131" s="349"/>
      <c r="F131" s="350"/>
      <c r="G131" s="350"/>
      <c r="H131" s="351"/>
      <c r="I131" s="349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  <c r="AJ131" s="354"/>
      <c r="AK131" s="354"/>
    </row>
    <row r="132" spans="1:37" ht="21" customHeight="1">
      <c r="A132" s="350"/>
      <c r="B132" s="349"/>
      <c r="C132" s="349"/>
      <c r="D132" s="349"/>
      <c r="E132" s="349"/>
      <c r="F132" s="350"/>
      <c r="G132" s="350"/>
      <c r="H132" s="351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4"/>
      <c r="Z132" s="354"/>
      <c r="AA132" s="354"/>
      <c r="AB132" s="354"/>
      <c r="AC132" s="354"/>
      <c r="AD132" s="354"/>
      <c r="AE132" s="354"/>
      <c r="AF132" s="354"/>
      <c r="AG132" s="354"/>
      <c r="AH132" s="354"/>
      <c r="AI132" s="354"/>
      <c r="AJ132" s="354"/>
      <c r="AK132" s="354"/>
    </row>
    <row r="133" spans="1:37" ht="21" customHeight="1">
      <c r="A133" s="350"/>
      <c r="B133" s="349"/>
      <c r="C133" s="349"/>
      <c r="D133" s="349"/>
      <c r="E133" s="349"/>
      <c r="F133" s="350"/>
      <c r="G133" s="350"/>
      <c r="H133" s="351"/>
      <c r="I133" s="349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  <c r="AI133" s="354"/>
      <c r="AJ133" s="354"/>
      <c r="AK133" s="354"/>
    </row>
    <row r="134" spans="1:37" ht="21" customHeight="1">
      <c r="A134" s="350"/>
      <c r="B134" s="349"/>
      <c r="C134" s="349"/>
      <c r="D134" s="349"/>
      <c r="E134" s="349"/>
      <c r="F134" s="350"/>
      <c r="G134" s="350"/>
      <c r="H134" s="351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4"/>
      <c r="Z134" s="354"/>
      <c r="AA134" s="354"/>
      <c r="AB134" s="354"/>
      <c r="AC134" s="354"/>
      <c r="AD134" s="354"/>
      <c r="AE134" s="354"/>
      <c r="AF134" s="354"/>
      <c r="AG134" s="354"/>
      <c r="AH134" s="354"/>
      <c r="AI134" s="354"/>
      <c r="AJ134" s="354"/>
      <c r="AK134" s="354"/>
    </row>
    <row r="135" spans="1:37" ht="21" customHeight="1">
      <c r="A135" s="350"/>
      <c r="B135" s="349"/>
      <c r="C135" s="349"/>
      <c r="D135" s="349"/>
      <c r="E135" s="349"/>
      <c r="F135" s="350"/>
      <c r="G135" s="350"/>
      <c r="H135" s="351"/>
      <c r="I135" s="349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  <c r="AI135" s="354"/>
      <c r="AJ135" s="354"/>
      <c r="AK135" s="354"/>
    </row>
    <row r="136" spans="1:37" ht="21" customHeight="1">
      <c r="A136" s="350"/>
      <c r="B136" s="349"/>
      <c r="C136" s="349"/>
      <c r="D136" s="349"/>
      <c r="E136" s="349"/>
      <c r="F136" s="350"/>
      <c r="G136" s="350"/>
      <c r="H136" s="351"/>
      <c r="I136" s="349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4"/>
      <c r="Z136" s="354"/>
      <c r="AA136" s="354"/>
      <c r="AB136" s="354"/>
      <c r="AC136" s="354"/>
      <c r="AD136" s="354"/>
      <c r="AE136" s="354"/>
      <c r="AF136" s="354"/>
      <c r="AG136" s="354"/>
      <c r="AH136" s="354"/>
      <c r="AI136" s="354"/>
      <c r="AJ136" s="354"/>
      <c r="AK136" s="354"/>
    </row>
    <row r="137" spans="1:37" ht="21" customHeight="1">
      <c r="A137" s="350"/>
      <c r="B137" s="349"/>
      <c r="C137" s="349"/>
      <c r="D137" s="349"/>
      <c r="E137" s="349"/>
      <c r="F137" s="350"/>
      <c r="G137" s="350"/>
      <c r="H137" s="351"/>
      <c r="I137" s="349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</row>
    <row r="138" spans="1:37" ht="21" customHeight="1">
      <c r="A138" s="350"/>
      <c r="B138" s="349"/>
      <c r="C138" s="349"/>
      <c r="D138" s="349"/>
      <c r="E138" s="349"/>
      <c r="F138" s="350"/>
      <c r="G138" s="350"/>
      <c r="H138" s="351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4"/>
      <c r="Z138" s="354"/>
      <c r="AA138" s="354"/>
      <c r="AB138" s="354"/>
      <c r="AC138" s="354"/>
      <c r="AD138" s="354"/>
      <c r="AE138" s="354"/>
      <c r="AF138" s="354"/>
      <c r="AG138" s="354"/>
      <c r="AH138" s="354"/>
      <c r="AI138" s="354"/>
      <c r="AJ138" s="354"/>
      <c r="AK138" s="354"/>
    </row>
    <row r="139" spans="1:37" ht="21" customHeight="1">
      <c r="A139" s="350"/>
      <c r="B139" s="349"/>
      <c r="C139" s="349"/>
      <c r="D139" s="349"/>
      <c r="E139" s="349"/>
      <c r="F139" s="350"/>
      <c r="G139" s="350"/>
      <c r="H139" s="351"/>
      <c r="I139" s="349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  <c r="AI139" s="354"/>
      <c r="AJ139" s="354"/>
      <c r="AK139" s="354"/>
    </row>
    <row r="140" spans="1:37" ht="21" customHeight="1">
      <c r="A140" s="350"/>
      <c r="B140" s="350"/>
      <c r="C140" s="350"/>
      <c r="D140" s="350"/>
      <c r="E140" s="350"/>
      <c r="F140" s="350"/>
      <c r="G140" s="350"/>
      <c r="H140" s="351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4"/>
      <c r="Z140" s="354"/>
      <c r="AA140" s="354"/>
      <c r="AB140" s="354"/>
      <c r="AC140" s="354"/>
      <c r="AD140" s="354"/>
      <c r="AE140" s="354"/>
      <c r="AF140" s="354"/>
      <c r="AG140" s="354"/>
      <c r="AH140" s="354"/>
      <c r="AI140" s="354"/>
      <c r="AJ140" s="354"/>
      <c r="AK140" s="354"/>
    </row>
    <row r="141" spans="1:37" ht="21" customHeight="1">
      <c r="A141" s="350"/>
      <c r="B141" s="350"/>
      <c r="C141" s="350"/>
      <c r="D141" s="350"/>
      <c r="E141" s="350"/>
      <c r="F141" s="350"/>
      <c r="G141" s="350"/>
      <c r="H141" s="351"/>
      <c r="I141" s="349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  <c r="AI141" s="354"/>
      <c r="AJ141" s="354"/>
      <c r="AK141" s="354"/>
    </row>
    <row r="142" spans="1:37" ht="21" customHeight="1">
      <c r="A142" s="350"/>
      <c r="B142" s="350"/>
      <c r="C142" s="350"/>
      <c r="D142" s="350"/>
      <c r="E142" s="350"/>
      <c r="F142" s="350"/>
      <c r="G142" s="350"/>
      <c r="H142" s="351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4"/>
      <c r="Z142" s="354"/>
      <c r="AA142" s="354"/>
      <c r="AB142" s="354"/>
      <c r="AC142" s="354"/>
      <c r="AD142" s="354"/>
      <c r="AE142" s="354"/>
      <c r="AF142" s="354"/>
      <c r="AG142" s="354"/>
      <c r="AH142" s="354"/>
      <c r="AI142" s="354"/>
      <c r="AJ142" s="354"/>
      <c r="AK142" s="354"/>
    </row>
    <row r="143" spans="1:37" ht="21" customHeight="1">
      <c r="A143" s="350"/>
      <c r="B143" s="350"/>
      <c r="C143" s="350"/>
      <c r="D143" s="350"/>
      <c r="E143" s="350"/>
      <c r="F143" s="350"/>
      <c r="G143" s="350"/>
      <c r="H143" s="351"/>
      <c r="I143" s="349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  <c r="AI143" s="354"/>
      <c r="AJ143" s="354"/>
      <c r="AK143" s="354"/>
    </row>
    <row r="144" spans="1:37" ht="21" customHeight="1">
      <c r="A144" s="350"/>
      <c r="B144" s="350"/>
      <c r="C144" s="350"/>
      <c r="D144" s="350"/>
      <c r="E144" s="350"/>
      <c r="F144" s="350"/>
      <c r="G144" s="350"/>
      <c r="H144" s="351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4"/>
      <c r="Z144" s="354"/>
      <c r="AA144" s="354"/>
      <c r="AB144" s="354"/>
      <c r="AC144" s="354"/>
      <c r="AD144" s="354"/>
      <c r="AE144" s="354"/>
      <c r="AF144" s="354"/>
      <c r="AG144" s="354"/>
      <c r="AH144" s="354"/>
      <c r="AI144" s="354"/>
      <c r="AJ144" s="354"/>
      <c r="AK144" s="354"/>
    </row>
    <row r="145" spans="1:37" ht="21" customHeight="1">
      <c r="A145" s="350"/>
      <c r="B145" s="350"/>
      <c r="C145" s="350"/>
      <c r="D145" s="350"/>
      <c r="E145" s="350"/>
      <c r="F145" s="350"/>
      <c r="G145" s="350"/>
      <c r="H145" s="351"/>
      <c r="I145" s="349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  <c r="AI145" s="354"/>
      <c r="AJ145" s="354"/>
      <c r="AK145" s="354"/>
    </row>
    <row r="146" spans="1:37" ht="21" customHeight="1">
      <c r="A146" s="350"/>
      <c r="B146" s="350"/>
      <c r="C146" s="350"/>
      <c r="D146" s="350"/>
      <c r="E146" s="350"/>
      <c r="F146" s="350"/>
      <c r="G146" s="350"/>
      <c r="H146" s="351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I146" s="354"/>
      <c r="AJ146" s="354"/>
      <c r="AK146" s="354"/>
    </row>
    <row r="147" spans="1:37" ht="21" customHeight="1">
      <c r="A147" s="350"/>
      <c r="B147" s="350"/>
      <c r="C147" s="350"/>
      <c r="D147" s="350"/>
      <c r="E147" s="350"/>
      <c r="F147" s="350"/>
      <c r="G147" s="350"/>
      <c r="H147" s="351"/>
      <c r="I147" s="349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  <c r="AK147" s="354"/>
    </row>
    <row r="148" spans="1:37" ht="21" customHeight="1">
      <c r="A148" s="350"/>
      <c r="B148" s="350"/>
      <c r="C148" s="350"/>
      <c r="D148" s="350"/>
      <c r="E148" s="350"/>
      <c r="F148" s="350"/>
      <c r="G148" s="350"/>
      <c r="H148" s="351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4"/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  <c r="AK148" s="354"/>
    </row>
    <row r="149" spans="1:37" ht="21" customHeight="1">
      <c r="A149" s="350"/>
      <c r="B149" s="350"/>
      <c r="C149" s="350"/>
      <c r="D149" s="350"/>
      <c r="E149" s="350"/>
      <c r="F149" s="350"/>
      <c r="G149" s="350"/>
      <c r="H149" s="351"/>
      <c r="I149" s="349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</row>
    <row r="150" spans="1:37" ht="21" customHeight="1">
      <c r="A150" s="350"/>
      <c r="B150" s="350"/>
      <c r="C150" s="350"/>
      <c r="D150" s="350"/>
      <c r="E150" s="350"/>
      <c r="F150" s="350"/>
      <c r="G150" s="350"/>
      <c r="H150" s="351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4"/>
      <c r="Z150" s="354"/>
      <c r="AA150" s="354"/>
      <c r="AB150" s="354"/>
      <c r="AC150" s="354"/>
      <c r="AD150" s="354"/>
      <c r="AE150" s="354"/>
      <c r="AF150" s="354"/>
      <c r="AG150" s="354"/>
      <c r="AH150" s="354"/>
      <c r="AI150" s="354"/>
      <c r="AJ150" s="354"/>
      <c r="AK150" s="354"/>
    </row>
    <row r="151" spans="1:37" ht="21" customHeight="1">
      <c r="A151" s="350"/>
      <c r="B151" s="350"/>
      <c r="C151" s="350"/>
      <c r="D151" s="350"/>
      <c r="E151" s="350"/>
      <c r="F151" s="350"/>
      <c r="G151" s="350"/>
      <c r="H151" s="351"/>
      <c r="I151" s="349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  <c r="AI151" s="354"/>
      <c r="AJ151" s="354"/>
      <c r="AK151" s="354"/>
    </row>
    <row r="152" spans="1:37" ht="21" customHeight="1">
      <c r="A152" s="350"/>
      <c r="B152" s="350"/>
      <c r="C152" s="350"/>
      <c r="D152" s="350"/>
      <c r="E152" s="350"/>
      <c r="F152" s="350"/>
      <c r="G152" s="350"/>
      <c r="H152" s="351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4"/>
      <c r="Z152" s="354"/>
      <c r="AA152" s="354"/>
      <c r="AB152" s="354"/>
      <c r="AC152" s="354"/>
      <c r="AD152" s="354"/>
      <c r="AE152" s="354"/>
      <c r="AF152" s="354"/>
      <c r="AG152" s="354"/>
      <c r="AH152" s="354"/>
      <c r="AI152" s="354"/>
      <c r="AJ152" s="354"/>
      <c r="AK152" s="354"/>
    </row>
    <row r="153" spans="1:37" ht="21" customHeight="1">
      <c r="A153" s="350"/>
      <c r="B153" s="350"/>
      <c r="C153" s="350"/>
      <c r="D153" s="350"/>
      <c r="E153" s="350"/>
      <c r="F153" s="350"/>
      <c r="G153" s="350"/>
      <c r="H153" s="351"/>
      <c r="I153" s="349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  <c r="AI153" s="354"/>
      <c r="AJ153" s="354"/>
      <c r="AK153" s="354"/>
    </row>
    <row r="154" spans="1:37" ht="21" customHeight="1">
      <c r="A154" s="350"/>
      <c r="B154" s="350"/>
      <c r="C154" s="350"/>
      <c r="D154" s="350"/>
      <c r="E154" s="350"/>
      <c r="F154" s="350"/>
      <c r="G154" s="350"/>
      <c r="H154" s="351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4"/>
      <c r="Z154" s="354"/>
      <c r="AA154" s="354"/>
      <c r="AB154" s="354"/>
      <c r="AC154" s="354"/>
      <c r="AD154" s="354"/>
      <c r="AE154" s="354"/>
      <c r="AF154" s="354"/>
      <c r="AG154" s="354"/>
      <c r="AH154" s="354"/>
      <c r="AI154" s="354"/>
      <c r="AJ154" s="354"/>
      <c r="AK154" s="354"/>
    </row>
    <row r="155" spans="1:37" ht="21" customHeight="1">
      <c r="A155" s="350"/>
      <c r="B155" s="350"/>
      <c r="C155" s="350"/>
      <c r="D155" s="350"/>
      <c r="E155" s="350"/>
      <c r="F155" s="350"/>
      <c r="G155" s="350"/>
      <c r="H155" s="351"/>
      <c r="I155" s="349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  <c r="AI155" s="354"/>
      <c r="AJ155" s="354"/>
      <c r="AK155" s="354"/>
    </row>
    <row r="156" spans="1:37" ht="21" customHeight="1">
      <c r="A156" s="350"/>
      <c r="B156" s="350"/>
      <c r="C156" s="350"/>
      <c r="D156" s="350"/>
      <c r="E156" s="350"/>
      <c r="F156" s="350"/>
      <c r="G156" s="350"/>
      <c r="H156" s="351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</row>
    <row r="157" spans="1:37" ht="21" customHeight="1">
      <c r="A157" s="350"/>
      <c r="B157" s="350"/>
      <c r="C157" s="350"/>
      <c r="D157" s="350"/>
      <c r="E157" s="350"/>
      <c r="F157" s="350"/>
      <c r="G157" s="350"/>
      <c r="H157" s="351"/>
      <c r="I157" s="349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</row>
    <row r="158" spans="1:37" ht="21" customHeight="1">
      <c r="A158" s="350"/>
      <c r="B158" s="350"/>
      <c r="C158" s="350"/>
      <c r="D158" s="350"/>
      <c r="E158" s="350"/>
      <c r="F158" s="350"/>
      <c r="G158" s="350"/>
      <c r="H158" s="351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</row>
    <row r="159" spans="1:37" ht="21" customHeight="1">
      <c r="A159" s="350"/>
      <c r="B159" s="350"/>
      <c r="C159" s="350"/>
      <c r="D159" s="350"/>
      <c r="E159" s="350"/>
      <c r="F159" s="350"/>
      <c r="G159" s="350"/>
      <c r="H159" s="351"/>
      <c r="I159" s="349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  <c r="AI159" s="354"/>
      <c r="AJ159" s="354"/>
      <c r="AK159" s="354"/>
    </row>
    <row r="160" spans="1:37" ht="21" customHeight="1">
      <c r="A160" s="350"/>
      <c r="B160" s="350"/>
      <c r="C160" s="350"/>
      <c r="D160" s="350"/>
      <c r="E160" s="350"/>
      <c r="F160" s="350"/>
      <c r="G160" s="350"/>
      <c r="H160" s="351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4"/>
      <c r="Z160" s="354"/>
      <c r="AA160" s="354"/>
      <c r="AB160" s="354"/>
      <c r="AC160" s="354"/>
      <c r="AD160" s="354"/>
      <c r="AE160" s="354"/>
      <c r="AF160" s="354"/>
      <c r="AG160" s="354"/>
      <c r="AH160" s="354"/>
      <c r="AI160" s="354"/>
      <c r="AJ160" s="354"/>
      <c r="AK160" s="354"/>
    </row>
    <row r="161" spans="1:37" ht="21" customHeight="1">
      <c r="A161" s="350"/>
      <c r="B161" s="350"/>
      <c r="C161" s="350"/>
      <c r="D161" s="350"/>
      <c r="E161" s="350"/>
      <c r="F161" s="350"/>
      <c r="G161" s="350"/>
      <c r="H161" s="351"/>
      <c r="I161" s="349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  <c r="AI161" s="354"/>
      <c r="AJ161" s="354"/>
      <c r="AK161" s="354"/>
    </row>
    <row r="162" spans="1:37" ht="21" customHeight="1">
      <c r="A162" s="350"/>
      <c r="B162" s="350"/>
      <c r="C162" s="350"/>
      <c r="D162" s="350"/>
      <c r="E162" s="350"/>
      <c r="F162" s="350"/>
      <c r="G162" s="350"/>
      <c r="H162" s="351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4"/>
      <c r="Z162" s="354"/>
      <c r="AA162" s="354"/>
      <c r="AB162" s="354"/>
      <c r="AC162" s="354"/>
      <c r="AD162" s="354"/>
      <c r="AE162" s="354"/>
      <c r="AF162" s="354"/>
      <c r="AG162" s="354"/>
      <c r="AH162" s="354"/>
      <c r="AI162" s="354"/>
      <c r="AJ162" s="354"/>
      <c r="AK162" s="354"/>
    </row>
    <row r="163" spans="1:37" ht="21" customHeight="1">
      <c r="A163" s="350"/>
      <c r="B163" s="350"/>
      <c r="C163" s="350"/>
      <c r="D163" s="350"/>
      <c r="E163" s="350"/>
      <c r="F163" s="350"/>
      <c r="G163" s="350"/>
      <c r="H163" s="351"/>
      <c r="I163" s="349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  <c r="AI163" s="354"/>
      <c r="AJ163" s="354"/>
      <c r="AK163" s="354"/>
    </row>
    <row r="164" spans="1:37" ht="21" customHeight="1">
      <c r="A164" s="350"/>
      <c r="B164" s="350"/>
      <c r="C164" s="350"/>
      <c r="D164" s="350"/>
      <c r="E164" s="350"/>
      <c r="F164" s="350"/>
      <c r="G164" s="350"/>
      <c r="H164" s="351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4"/>
      <c r="Z164" s="354"/>
      <c r="AA164" s="354"/>
      <c r="AB164" s="354"/>
      <c r="AC164" s="354"/>
      <c r="AD164" s="354"/>
      <c r="AE164" s="354"/>
      <c r="AF164" s="354"/>
      <c r="AG164" s="354"/>
      <c r="AH164" s="354"/>
      <c r="AI164" s="354"/>
      <c r="AJ164" s="354"/>
      <c r="AK164" s="354"/>
    </row>
    <row r="165" spans="1:37" ht="21" customHeight="1">
      <c r="A165" s="350"/>
      <c r="B165" s="350"/>
      <c r="C165" s="350"/>
      <c r="D165" s="350"/>
      <c r="E165" s="350"/>
      <c r="F165" s="350"/>
      <c r="G165" s="350"/>
      <c r="H165" s="351"/>
      <c r="I165" s="349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  <c r="AI165" s="354"/>
      <c r="AJ165" s="354"/>
      <c r="AK165" s="354"/>
    </row>
    <row r="166" spans="1:37" ht="21" customHeight="1">
      <c r="A166" s="350"/>
      <c r="B166" s="350"/>
      <c r="C166" s="350"/>
      <c r="D166" s="350"/>
      <c r="E166" s="350"/>
      <c r="F166" s="350"/>
      <c r="G166" s="350"/>
      <c r="H166" s="351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4"/>
      <c r="Z166" s="354"/>
      <c r="AA166" s="354"/>
      <c r="AB166" s="354"/>
      <c r="AC166" s="354"/>
      <c r="AD166" s="354"/>
      <c r="AE166" s="354"/>
      <c r="AF166" s="354"/>
      <c r="AG166" s="354"/>
      <c r="AH166" s="354"/>
      <c r="AI166" s="354"/>
      <c r="AJ166" s="354"/>
      <c r="AK166" s="354"/>
    </row>
    <row r="167" spans="1:37" ht="21" customHeight="1">
      <c r="A167" s="350"/>
      <c r="B167" s="350"/>
      <c r="C167" s="350"/>
      <c r="D167" s="350"/>
      <c r="E167" s="350"/>
      <c r="F167" s="350"/>
      <c r="G167" s="350"/>
      <c r="H167" s="351"/>
      <c r="I167" s="349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  <c r="AI167" s="354"/>
      <c r="AJ167" s="354"/>
      <c r="AK167" s="354"/>
    </row>
    <row r="168" spans="1:37" ht="21" customHeight="1">
      <c r="A168" s="350"/>
      <c r="B168" s="350"/>
      <c r="C168" s="350"/>
      <c r="D168" s="350"/>
      <c r="E168" s="350"/>
      <c r="F168" s="350"/>
      <c r="G168" s="350"/>
      <c r="H168" s="351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4"/>
      <c r="Z168" s="354"/>
      <c r="AA168" s="354"/>
      <c r="AB168" s="354"/>
      <c r="AC168" s="354"/>
      <c r="AD168" s="354"/>
      <c r="AE168" s="354"/>
      <c r="AF168" s="354"/>
      <c r="AG168" s="354"/>
      <c r="AH168" s="354"/>
      <c r="AI168" s="354"/>
      <c r="AJ168" s="354"/>
      <c r="AK168" s="354"/>
    </row>
    <row r="169" spans="1:37" ht="21" customHeight="1">
      <c r="A169" s="350"/>
      <c r="B169" s="350"/>
      <c r="C169" s="350"/>
      <c r="D169" s="350"/>
      <c r="E169" s="350"/>
      <c r="F169" s="350"/>
      <c r="G169" s="350"/>
      <c r="H169" s="351"/>
      <c r="I169" s="349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  <c r="AI169" s="354"/>
      <c r="AJ169" s="354"/>
      <c r="AK169" s="354"/>
    </row>
    <row r="170" spans="1:37" ht="21" customHeight="1">
      <c r="A170" s="350"/>
      <c r="B170" s="350"/>
      <c r="C170" s="350"/>
      <c r="D170" s="350"/>
      <c r="E170" s="350"/>
      <c r="F170" s="350"/>
      <c r="G170" s="350"/>
      <c r="H170" s="351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4"/>
      <c r="Z170" s="354"/>
      <c r="AA170" s="354"/>
      <c r="AB170" s="354"/>
      <c r="AC170" s="354"/>
      <c r="AD170" s="354"/>
      <c r="AE170" s="354"/>
      <c r="AF170" s="354"/>
      <c r="AG170" s="354"/>
      <c r="AH170" s="354"/>
      <c r="AI170" s="354"/>
      <c r="AJ170" s="354"/>
      <c r="AK170" s="354"/>
    </row>
    <row r="171" spans="1:37" ht="21" customHeight="1">
      <c r="A171" s="350"/>
      <c r="B171" s="350"/>
      <c r="C171" s="350"/>
      <c r="D171" s="350"/>
      <c r="E171" s="350"/>
      <c r="F171" s="350"/>
      <c r="G171" s="350"/>
      <c r="H171" s="351"/>
      <c r="I171" s="349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  <c r="AK171" s="354"/>
    </row>
    <row r="172" spans="1:37" ht="21" customHeight="1">
      <c r="A172" s="350"/>
      <c r="B172" s="350"/>
      <c r="C172" s="350"/>
      <c r="D172" s="350"/>
      <c r="E172" s="350"/>
      <c r="F172" s="350"/>
      <c r="G172" s="350"/>
      <c r="H172" s="351"/>
      <c r="I172" s="349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4"/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  <c r="AK172" s="354"/>
    </row>
    <row r="173" spans="1:37" ht="21" customHeight="1">
      <c r="A173" s="350"/>
      <c r="B173" s="350"/>
      <c r="C173" s="350"/>
      <c r="D173" s="350"/>
      <c r="E173" s="350"/>
      <c r="F173" s="350"/>
      <c r="G173" s="350"/>
      <c r="H173" s="351"/>
      <c r="I173" s="349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  <c r="AI173" s="354"/>
      <c r="AJ173" s="354"/>
      <c r="AK173" s="354"/>
    </row>
    <row r="174" spans="1:37" ht="21" customHeight="1">
      <c r="A174" s="350"/>
      <c r="B174" s="350"/>
      <c r="C174" s="350"/>
      <c r="D174" s="350"/>
      <c r="E174" s="350"/>
      <c r="F174" s="350"/>
      <c r="G174" s="350"/>
      <c r="H174" s="351"/>
      <c r="I174" s="349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4"/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  <c r="AK174" s="354"/>
    </row>
    <row r="175" spans="1:37" ht="21" customHeight="1">
      <c r="A175" s="350"/>
      <c r="B175" s="350"/>
      <c r="C175" s="350"/>
      <c r="D175" s="350"/>
      <c r="E175" s="350"/>
      <c r="F175" s="350"/>
      <c r="G175" s="350"/>
      <c r="H175" s="351"/>
      <c r="I175" s="349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  <c r="AI175" s="354"/>
      <c r="AJ175" s="354"/>
      <c r="AK175" s="354"/>
    </row>
    <row r="176" spans="1:37" ht="21" customHeight="1">
      <c r="A176" s="350"/>
      <c r="B176" s="350"/>
      <c r="C176" s="350"/>
      <c r="D176" s="350"/>
      <c r="E176" s="350"/>
      <c r="F176" s="350"/>
      <c r="G176" s="350"/>
      <c r="H176" s="351"/>
      <c r="I176" s="349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4"/>
      <c r="Z176" s="354"/>
      <c r="AA176" s="354"/>
      <c r="AB176" s="354"/>
      <c r="AC176" s="354"/>
      <c r="AD176" s="354"/>
      <c r="AE176" s="354"/>
      <c r="AF176" s="354"/>
      <c r="AG176" s="354"/>
      <c r="AH176" s="354"/>
      <c r="AI176" s="354"/>
      <c r="AJ176" s="354"/>
      <c r="AK176" s="354"/>
    </row>
    <row r="177" spans="1:37" ht="21" customHeight="1">
      <c r="A177" s="350"/>
      <c r="B177" s="350"/>
      <c r="C177" s="350"/>
      <c r="D177" s="350"/>
      <c r="E177" s="350"/>
      <c r="F177" s="350"/>
      <c r="G177" s="350"/>
      <c r="H177" s="351"/>
      <c r="I177" s="349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  <c r="AI177" s="354"/>
      <c r="AJ177" s="354"/>
      <c r="AK177" s="354"/>
    </row>
    <row r="178" spans="1:37" ht="21" customHeight="1">
      <c r="A178" s="350"/>
      <c r="B178" s="350"/>
      <c r="C178" s="350"/>
      <c r="D178" s="350"/>
      <c r="E178" s="350"/>
      <c r="F178" s="350"/>
      <c r="G178" s="350"/>
      <c r="H178" s="351"/>
      <c r="I178" s="349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4"/>
      <c r="Z178" s="354"/>
      <c r="AA178" s="354"/>
      <c r="AB178" s="354"/>
      <c r="AC178" s="354"/>
      <c r="AD178" s="354"/>
      <c r="AE178" s="354"/>
      <c r="AF178" s="354"/>
      <c r="AG178" s="354"/>
      <c r="AH178" s="354"/>
      <c r="AI178" s="354"/>
      <c r="AJ178" s="354"/>
      <c r="AK178" s="354"/>
    </row>
    <row r="179" spans="1:37" ht="21" customHeight="1">
      <c r="A179" s="350"/>
      <c r="B179" s="350"/>
      <c r="C179" s="350"/>
      <c r="D179" s="350"/>
      <c r="E179" s="350"/>
      <c r="F179" s="350"/>
      <c r="G179" s="350"/>
      <c r="H179" s="351"/>
      <c r="I179" s="349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  <c r="AI179" s="354"/>
      <c r="AJ179" s="354"/>
      <c r="AK179" s="354"/>
    </row>
    <row r="180" spans="1:37" ht="21" customHeight="1">
      <c r="A180" s="350"/>
      <c r="B180" s="350"/>
      <c r="C180" s="350"/>
      <c r="D180" s="350"/>
      <c r="E180" s="350"/>
      <c r="F180" s="350"/>
      <c r="G180" s="350"/>
      <c r="H180" s="351"/>
      <c r="I180" s="349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4"/>
      <c r="Z180" s="354"/>
      <c r="AA180" s="354"/>
      <c r="AB180" s="354"/>
      <c r="AC180" s="354"/>
      <c r="AD180" s="354"/>
      <c r="AE180" s="354"/>
      <c r="AF180" s="354"/>
      <c r="AG180" s="354"/>
      <c r="AH180" s="354"/>
      <c r="AI180" s="354"/>
      <c r="AJ180" s="354"/>
      <c r="AK180" s="354"/>
    </row>
    <row r="181" spans="1:37" ht="21" customHeight="1">
      <c r="A181" s="350"/>
      <c r="B181" s="350"/>
      <c r="C181" s="350"/>
      <c r="D181" s="350"/>
      <c r="E181" s="350"/>
      <c r="F181" s="350"/>
      <c r="G181" s="350"/>
      <c r="H181" s="351"/>
      <c r="I181" s="349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  <c r="AI181" s="354"/>
      <c r="AJ181" s="354"/>
      <c r="AK181" s="354"/>
    </row>
    <row r="182" spans="1:37" ht="21" customHeight="1">
      <c r="A182" s="350"/>
      <c r="B182" s="350"/>
      <c r="C182" s="350"/>
      <c r="D182" s="350"/>
      <c r="E182" s="350"/>
      <c r="F182" s="350"/>
      <c r="G182" s="350"/>
      <c r="H182" s="351"/>
      <c r="I182" s="349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4"/>
      <c r="Z182" s="354"/>
      <c r="AA182" s="354"/>
      <c r="AB182" s="354"/>
      <c r="AC182" s="354"/>
      <c r="AD182" s="354"/>
      <c r="AE182" s="354"/>
      <c r="AF182" s="354"/>
      <c r="AG182" s="354"/>
      <c r="AH182" s="354"/>
      <c r="AI182" s="354"/>
      <c r="AJ182" s="354"/>
      <c r="AK182" s="354"/>
    </row>
    <row r="183" spans="1:37" ht="21" customHeight="1">
      <c r="A183" s="350"/>
      <c r="B183" s="350"/>
      <c r="C183" s="350"/>
      <c r="D183" s="350"/>
      <c r="E183" s="350"/>
      <c r="F183" s="350"/>
      <c r="G183" s="350"/>
      <c r="H183" s="351"/>
      <c r="I183" s="349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  <c r="AI183" s="354"/>
      <c r="AJ183" s="354"/>
      <c r="AK183" s="354"/>
    </row>
    <row r="184" spans="1:37" ht="21" customHeight="1">
      <c r="A184" s="350"/>
      <c r="B184" s="350"/>
      <c r="C184" s="350"/>
      <c r="D184" s="350"/>
      <c r="E184" s="350"/>
      <c r="F184" s="350"/>
      <c r="G184" s="350"/>
      <c r="H184" s="351"/>
      <c r="I184" s="349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4"/>
      <c r="Z184" s="354"/>
      <c r="AA184" s="354"/>
      <c r="AB184" s="354"/>
      <c r="AC184" s="354"/>
      <c r="AD184" s="354"/>
      <c r="AE184" s="354"/>
      <c r="AF184" s="354"/>
      <c r="AG184" s="354"/>
      <c r="AH184" s="354"/>
      <c r="AI184" s="354"/>
      <c r="AJ184" s="354"/>
      <c r="AK184" s="354"/>
    </row>
    <row r="185" spans="1:37" ht="21" customHeight="1">
      <c r="A185" s="350"/>
      <c r="B185" s="350"/>
      <c r="C185" s="350"/>
      <c r="D185" s="350"/>
      <c r="E185" s="350"/>
      <c r="F185" s="350"/>
      <c r="G185" s="350"/>
      <c r="H185" s="351"/>
      <c r="I185" s="349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  <c r="AI185" s="354"/>
      <c r="AJ185" s="354"/>
      <c r="AK185" s="354"/>
    </row>
    <row r="186" spans="1:37" ht="21" customHeight="1">
      <c r="A186" s="350"/>
      <c r="B186" s="350"/>
      <c r="C186" s="350"/>
      <c r="D186" s="350"/>
      <c r="E186" s="350"/>
      <c r="F186" s="350"/>
      <c r="G186" s="350"/>
      <c r="H186" s="351"/>
      <c r="I186" s="349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4"/>
      <c r="Z186" s="354"/>
      <c r="AA186" s="354"/>
      <c r="AB186" s="354"/>
      <c r="AC186" s="354"/>
      <c r="AD186" s="354"/>
      <c r="AE186" s="354"/>
      <c r="AF186" s="354"/>
      <c r="AG186" s="354"/>
      <c r="AH186" s="354"/>
      <c r="AI186" s="354"/>
      <c r="AJ186" s="354"/>
      <c r="AK186" s="354"/>
    </row>
    <row r="187" spans="1:37" ht="21" customHeight="1">
      <c r="A187" s="350"/>
      <c r="B187" s="350"/>
      <c r="C187" s="350"/>
      <c r="D187" s="350"/>
      <c r="E187" s="350"/>
      <c r="F187" s="350"/>
      <c r="G187" s="350"/>
      <c r="H187" s="351"/>
      <c r="I187" s="349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  <c r="AI187" s="354"/>
      <c r="AJ187" s="354"/>
      <c r="AK187" s="354"/>
    </row>
    <row r="188" spans="1:37" ht="21" customHeight="1">
      <c r="A188" s="350"/>
      <c r="B188" s="350"/>
      <c r="C188" s="350"/>
      <c r="D188" s="350"/>
      <c r="E188" s="350"/>
      <c r="F188" s="350"/>
      <c r="G188" s="350"/>
      <c r="H188" s="351"/>
      <c r="I188" s="349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4"/>
      <c r="Z188" s="354"/>
      <c r="AA188" s="354"/>
      <c r="AB188" s="354"/>
      <c r="AC188" s="354"/>
      <c r="AD188" s="354"/>
      <c r="AE188" s="354"/>
      <c r="AF188" s="354"/>
      <c r="AG188" s="354"/>
      <c r="AH188" s="354"/>
      <c r="AI188" s="354"/>
      <c r="AJ188" s="354"/>
      <c r="AK188" s="354"/>
    </row>
    <row r="189" spans="1:37" ht="21" customHeight="1">
      <c r="A189" s="350"/>
      <c r="B189" s="350"/>
      <c r="C189" s="350"/>
      <c r="D189" s="350"/>
      <c r="E189" s="350"/>
      <c r="F189" s="350"/>
      <c r="G189" s="350"/>
      <c r="H189" s="351"/>
      <c r="I189" s="349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  <c r="AI189" s="354"/>
      <c r="AJ189" s="354"/>
      <c r="AK189" s="354"/>
    </row>
    <row r="190" spans="1:37" ht="21" customHeight="1">
      <c r="A190" s="350"/>
      <c r="B190" s="350"/>
      <c r="C190" s="350"/>
      <c r="D190" s="350"/>
      <c r="E190" s="350"/>
      <c r="F190" s="350"/>
      <c r="G190" s="350"/>
      <c r="H190" s="351"/>
      <c r="I190" s="349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4"/>
      <c r="Z190" s="354"/>
      <c r="AA190" s="354"/>
      <c r="AB190" s="354"/>
      <c r="AC190" s="354"/>
      <c r="AD190" s="354"/>
      <c r="AE190" s="354"/>
      <c r="AF190" s="354"/>
      <c r="AG190" s="354"/>
      <c r="AH190" s="354"/>
      <c r="AI190" s="354"/>
      <c r="AJ190" s="354"/>
      <c r="AK190" s="354"/>
    </row>
    <row r="191" spans="1:37" ht="21" customHeight="1">
      <c r="A191" s="350"/>
      <c r="B191" s="350"/>
      <c r="C191" s="350"/>
      <c r="D191" s="350"/>
      <c r="E191" s="350"/>
      <c r="F191" s="350"/>
      <c r="G191" s="350"/>
      <c r="H191" s="351"/>
      <c r="I191" s="349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  <c r="AI191" s="354"/>
      <c r="AJ191" s="354"/>
      <c r="AK191" s="354"/>
    </row>
    <row r="192" spans="1:37" ht="21" customHeight="1">
      <c r="A192" s="350"/>
      <c r="B192" s="350"/>
      <c r="C192" s="350"/>
      <c r="D192" s="350"/>
      <c r="E192" s="350"/>
      <c r="F192" s="350"/>
      <c r="G192" s="350"/>
      <c r="H192" s="351"/>
      <c r="I192" s="349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4"/>
      <c r="Z192" s="354"/>
      <c r="AA192" s="354"/>
      <c r="AB192" s="354"/>
      <c r="AC192" s="354"/>
      <c r="AD192" s="354"/>
      <c r="AE192" s="354"/>
      <c r="AF192" s="354"/>
      <c r="AG192" s="354"/>
      <c r="AH192" s="354"/>
      <c r="AI192" s="354"/>
      <c r="AJ192" s="354"/>
      <c r="AK192" s="354"/>
    </row>
    <row r="193" spans="1:37" ht="21" customHeight="1">
      <c r="A193" s="350"/>
      <c r="B193" s="350"/>
      <c r="C193" s="350"/>
      <c r="D193" s="350"/>
      <c r="E193" s="350"/>
      <c r="F193" s="350"/>
      <c r="G193" s="350"/>
      <c r="H193" s="351"/>
      <c r="I193" s="349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  <c r="AK193" s="354"/>
    </row>
    <row r="194" spans="1:37" ht="21" customHeight="1">
      <c r="A194" s="350"/>
      <c r="B194" s="350"/>
      <c r="C194" s="350"/>
      <c r="D194" s="350"/>
      <c r="E194" s="350"/>
      <c r="F194" s="350"/>
      <c r="G194" s="350"/>
      <c r="H194" s="351"/>
      <c r="I194" s="349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4"/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  <c r="AK194" s="354"/>
    </row>
    <row r="195" spans="1:37" ht="21" customHeight="1">
      <c r="A195" s="350"/>
      <c r="B195" s="350"/>
      <c r="C195" s="350"/>
      <c r="D195" s="350"/>
      <c r="E195" s="350"/>
      <c r="F195" s="350"/>
      <c r="G195" s="350"/>
      <c r="H195" s="351"/>
      <c r="I195" s="349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  <c r="AI195" s="354"/>
      <c r="AJ195" s="354"/>
      <c r="AK195" s="354"/>
    </row>
    <row r="196" spans="1:37" ht="21" customHeight="1">
      <c r="A196" s="350"/>
      <c r="B196" s="350"/>
      <c r="C196" s="350"/>
      <c r="D196" s="350"/>
      <c r="E196" s="350"/>
      <c r="F196" s="350"/>
      <c r="G196" s="350"/>
      <c r="H196" s="351"/>
      <c r="I196" s="349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4"/>
      <c r="Z196" s="354"/>
      <c r="AA196" s="354"/>
      <c r="AB196" s="354"/>
      <c r="AC196" s="354"/>
      <c r="AD196" s="354"/>
      <c r="AE196" s="354"/>
      <c r="AF196" s="354"/>
      <c r="AG196" s="354"/>
      <c r="AH196" s="354"/>
      <c r="AI196" s="354"/>
      <c r="AJ196" s="354"/>
      <c r="AK196" s="354"/>
    </row>
    <row r="197" spans="1:37" ht="21" customHeight="1">
      <c r="A197" s="350"/>
      <c r="B197" s="350"/>
      <c r="C197" s="350"/>
      <c r="D197" s="350"/>
      <c r="E197" s="350"/>
      <c r="F197" s="350"/>
      <c r="G197" s="350"/>
      <c r="H197" s="351"/>
      <c r="I197" s="349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  <c r="AI197" s="354"/>
      <c r="AJ197" s="354"/>
      <c r="AK197" s="354"/>
    </row>
    <row r="198" spans="1:37" ht="21" customHeight="1">
      <c r="A198" s="350"/>
      <c r="B198" s="350"/>
      <c r="C198" s="350"/>
      <c r="D198" s="350"/>
      <c r="E198" s="350"/>
      <c r="F198" s="350"/>
      <c r="G198" s="350"/>
      <c r="H198" s="351"/>
      <c r="I198" s="349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4"/>
      <c r="Z198" s="354"/>
      <c r="AA198" s="354"/>
      <c r="AB198" s="354"/>
      <c r="AC198" s="354"/>
      <c r="AD198" s="354"/>
      <c r="AE198" s="354"/>
      <c r="AF198" s="354"/>
      <c r="AG198" s="354"/>
      <c r="AH198" s="354"/>
      <c r="AI198" s="354"/>
      <c r="AJ198" s="354"/>
      <c r="AK198" s="354"/>
    </row>
    <row r="199" spans="1:37" ht="21" customHeight="1">
      <c r="A199" s="350"/>
      <c r="B199" s="350"/>
      <c r="C199" s="350"/>
      <c r="D199" s="350"/>
      <c r="E199" s="350"/>
      <c r="F199" s="350"/>
      <c r="G199" s="350"/>
      <c r="H199" s="351"/>
      <c r="I199" s="349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  <c r="AI199" s="354"/>
      <c r="AJ199" s="354"/>
      <c r="AK199" s="354"/>
    </row>
    <row r="200" spans="1:37" ht="21" customHeight="1">
      <c r="A200" s="350"/>
      <c r="B200" s="350"/>
      <c r="C200" s="350"/>
      <c r="D200" s="350"/>
      <c r="E200" s="350"/>
      <c r="F200" s="350"/>
      <c r="G200" s="350"/>
      <c r="H200" s="351"/>
      <c r="I200" s="349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4"/>
      <c r="Z200" s="354"/>
      <c r="AA200" s="354"/>
      <c r="AB200" s="354"/>
      <c r="AC200" s="354"/>
      <c r="AD200" s="354"/>
      <c r="AE200" s="354"/>
      <c r="AF200" s="354"/>
      <c r="AG200" s="354"/>
      <c r="AH200" s="354"/>
      <c r="AI200" s="354"/>
      <c r="AJ200" s="354"/>
      <c r="AK200" s="354"/>
    </row>
    <row r="201" spans="1:37" ht="21" customHeight="1">
      <c r="A201" s="350"/>
      <c r="B201" s="350"/>
      <c r="C201" s="350"/>
      <c r="D201" s="350"/>
      <c r="E201" s="350"/>
      <c r="F201" s="350"/>
      <c r="G201" s="350"/>
      <c r="H201" s="351"/>
      <c r="I201" s="349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  <c r="AI201" s="354"/>
      <c r="AJ201" s="354"/>
      <c r="AK201" s="354"/>
    </row>
    <row r="202" spans="1:37" ht="21" customHeight="1">
      <c r="A202" s="350"/>
      <c r="B202" s="350"/>
      <c r="C202" s="350"/>
      <c r="D202" s="350"/>
      <c r="E202" s="350"/>
      <c r="F202" s="350"/>
      <c r="G202" s="350"/>
      <c r="H202" s="351"/>
      <c r="I202" s="349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4"/>
      <c r="Z202" s="354"/>
      <c r="AA202" s="354"/>
      <c r="AB202" s="354"/>
      <c r="AC202" s="354"/>
      <c r="AD202" s="354"/>
      <c r="AE202" s="354"/>
      <c r="AF202" s="354"/>
      <c r="AG202" s="354"/>
      <c r="AH202" s="354"/>
      <c r="AI202" s="354"/>
      <c r="AJ202" s="354"/>
      <c r="AK202" s="354"/>
    </row>
    <row r="203" spans="1:37" ht="21" customHeight="1">
      <c r="A203" s="350"/>
      <c r="B203" s="350"/>
      <c r="C203" s="350"/>
      <c r="D203" s="350"/>
      <c r="E203" s="350"/>
      <c r="F203" s="350"/>
      <c r="G203" s="350"/>
      <c r="H203" s="351"/>
      <c r="I203" s="349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  <c r="AI203" s="354"/>
      <c r="AJ203" s="354"/>
      <c r="AK203" s="354"/>
    </row>
    <row r="204" spans="1:37" ht="21" customHeight="1">
      <c r="A204" s="350"/>
      <c r="B204" s="350"/>
      <c r="C204" s="350"/>
      <c r="D204" s="350"/>
      <c r="E204" s="350"/>
      <c r="F204" s="350"/>
      <c r="G204" s="350"/>
      <c r="H204" s="351"/>
      <c r="I204" s="349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4"/>
      <c r="Z204" s="354"/>
      <c r="AA204" s="354"/>
      <c r="AB204" s="354"/>
      <c r="AC204" s="354"/>
      <c r="AD204" s="354"/>
      <c r="AE204" s="354"/>
      <c r="AF204" s="354"/>
      <c r="AG204" s="354"/>
      <c r="AH204" s="354"/>
      <c r="AI204" s="354"/>
      <c r="AJ204" s="354"/>
      <c r="AK204" s="354"/>
    </row>
    <row r="205" spans="1:37" ht="21" customHeight="1">
      <c r="A205" s="350"/>
      <c r="B205" s="350"/>
      <c r="C205" s="350"/>
      <c r="D205" s="350"/>
      <c r="E205" s="350"/>
      <c r="F205" s="350"/>
      <c r="G205" s="350"/>
      <c r="H205" s="351"/>
      <c r="I205" s="349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  <c r="AI205" s="354"/>
      <c r="AJ205" s="354"/>
      <c r="AK205" s="354"/>
    </row>
    <row r="206" spans="1:37" ht="21" customHeight="1">
      <c r="A206" s="350"/>
      <c r="B206" s="350"/>
      <c r="C206" s="350"/>
      <c r="D206" s="350"/>
      <c r="E206" s="350"/>
      <c r="F206" s="350"/>
      <c r="G206" s="350"/>
      <c r="H206" s="351"/>
      <c r="I206" s="349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4"/>
      <c r="Z206" s="354"/>
      <c r="AA206" s="354"/>
      <c r="AB206" s="354"/>
      <c r="AC206" s="354"/>
      <c r="AD206" s="354"/>
      <c r="AE206" s="354"/>
      <c r="AF206" s="354"/>
      <c r="AG206" s="354"/>
      <c r="AH206" s="354"/>
      <c r="AI206" s="354"/>
      <c r="AJ206" s="354"/>
      <c r="AK206" s="354"/>
    </row>
    <row r="207" spans="1:37" ht="21" customHeight="1">
      <c r="A207" s="350"/>
      <c r="B207" s="350"/>
      <c r="C207" s="350"/>
      <c r="D207" s="350"/>
      <c r="E207" s="350"/>
      <c r="F207" s="350"/>
      <c r="G207" s="350"/>
      <c r="H207" s="351"/>
      <c r="I207" s="349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  <c r="AI207" s="354"/>
      <c r="AJ207" s="354"/>
      <c r="AK207" s="354"/>
    </row>
    <row r="208" spans="1:37" ht="21" customHeight="1">
      <c r="A208" s="350"/>
      <c r="B208" s="350"/>
      <c r="C208" s="350"/>
      <c r="D208" s="350"/>
      <c r="E208" s="350"/>
      <c r="F208" s="350"/>
      <c r="G208" s="350"/>
      <c r="H208" s="351"/>
      <c r="I208" s="349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4"/>
      <c r="Z208" s="354"/>
      <c r="AA208" s="354"/>
      <c r="AB208" s="354"/>
      <c r="AC208" s="354"/>
      <c r="AD208" s="354"/>
      <c r="AE208" s="354"/>
      <c r="AF208" s="354"/>
      <c r="AG208" s="354"/>
      <c r="AH208" s="354"/>
      <c r="AI208" s="354"/>
      <c r="AJ208" s="354"/>
      <c r="AK208" s="354"/>
    </row>
    <row r="209" spans="1:37" ht="21" customHeight="1">
      <c r="A209" s="350"/>
      <c r="B209" s="350"/>
      <c r="C209" s="350"/>
      <c r="D209" s="350"/>
      <c r="E209" s="350"/>
      <c r="F209" s="350"/>
      <c r="G209" s="350"/>
      <c r="H209" s="351"/>
      <c r="I209" s="349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  <c r="AI209" s="354"/>
      <c r="AJ209" s="354"/>
      <c r="AK209" s="354"/>
    </row>
    <row r="210" spans="1:37" ht="21" customHeight="1">
      <c r="A210" s="350"/>
      <c r="B210" s="350"/>
      <c r="C210" s="350"/>
      <c r="D210" s="350"/>
      <c r="E210" s="350"/>
      <c r="F210" s="350"/>
      <c r="G210" s="350"/>
      <c r="H210" s="351"/>
      <c r="I210" s="349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4"/>
      <c r="Z210" s="354"/>
      <c r="AA210" s="354"/>
      <c r="AB210" s="354"/>
      <c r="AC210" s="354"/>
      <c r="AD210" s="354"/>
      <c r="AE210" s="354"/>
      <c r="AF210" s="354"/>
      <c r="AG210" s="354"/>
      <c r="AH210" s="354"/>
      <c r="AI210" s="354"/>
      <c r="AJ210" s="354"/>
      <c r="AK210" s="354"/>
    </row>
    <row r="211" spans="1:37" ht="21" customHeight="1">
      <c r="A211" s="350"/>
      <c r="B211" s="350"/>
      <c r="C211" s="350"/>
      <c r="D211" s="350"/>
      <c r="E211" s="350"/>
      <c r="F211" s="350"/>
      <c r="G211" s="350"/>
      <c r="H211" s="351"/>
      <c r="I211" s="349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  <c r="AI211" s="354"/>
      <c r="AJ211" s="354"/>
      <c r="AK211" s="354"/>
    </row>
    <row r="212" spans="1:37" ht="21" customHeight="1">
      <c r="A212" s="350"/>
      <c r="B212" s="350"/>
      <c r="C212" s="350"/>
      <c r="D212" s="350"/>
      <c r="E212" s="350"/>
      <c r="F212" s="350"/>
      <c r="G212" s="350"/>
      <c r="H212" s="351"/>
      <c r="I212" s="349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4"/>
      <c r="Z212" s="354"/>
      <c r="AA212" s="354"/>
      <c r="AB212" s="354"/>
      <c r="AC212" s="354"/>
      <c r="AD212" s="354"/>
      <c r="AE212" s="354"/>
      <c r="AF212" s="354"/>
      <c r="AG212" s="354"/>
      <c r="AH212" s="354"/>
      <c r="AI212" s="354"/>
      <c r="AJ212" s="354"/>
      <c r="AK212" s="354"/>
    </row>
    <row r="213" spans="1:37" ht="21" customHeight="1">
      <c r="A213" s="350"/>
      <c r="B213" s="350"/>
      <c r="C213" s="350"/>
      <c r="D213" s="350"/>
      <c r="E213" s="350"/>
      <c r="F213" s="350"/>
      <c r="G213" s="350"/>
      <c r="H213" s="351"/>
      <c r="I213" s="349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  <c r="AI213" s="354"/>
      <c r="AJ213" s="354"/>
      <c r="AK213" s="354"/>
    </row>
    <row r="214" spans="1:37" ht="21" customHeight="1">
      <c r="A214" s="350"/>
      <c r="B214" s="350"/>
      <c r="C214" s="350"/>
      <c r="D214" s="350"/>
      <c r="E214" s="350"/>
      <c r="F214" s="350"/>
      <c r="G214" s="350"/>
      <c r="H214" s="351"/>
      <c r="I214" s="349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4"/>
      <c r="Z214" s="354"/>
      <c r="AA214" s="354"/>
      <c r="AB214" s="354"/>
      <c r="AC214" s="354"/>
      <c r="AD214" s="354"/>
      <c r="AE214" s="354"/>
      <c r="AF214" s="354"/>
      <c r="AG214" s="354"/>
      <c r="AH214" s="354"/>
      <c r="AI214" s="354"/>
      <c r="AJ214" s="354"/>
      <c r="AK214" s="354"/>
    </row>
    <row r="215" spans="1:37" ht="21" customHeight="1">
      <c r="A215" s="350"/>
      <c r="B215" s="350"/>
      <c r="C215" s="350"/>
      <c r="D215" s="350"/>
      <c r="E215" s="350"/>
      <c r="F215" s="350"/>
      <c r="G215" s="350"/>
      <c r="H215" s="351"/>
      <c r="I215" s="349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  <c r="AI215" s="354"/>
      <c r="AJ215" s="354"/>
      <c r="AK215" s="354"/>
    </row>
    <row r="216" spans="1:37" ht="21" customHeight="1">
      <c r="A216" s="350"/>
      <c r="B216" s="350"/>
      <c r="C216" s="350"/>
      <c r="D216" s="350"/>
      <c r="E216" s="350"/>
      <c r="F216" s="350"/>
      <c r="G216" s="350"/>
      <c r="H216" s="351"/>
      <c r="I216" s="349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4"/>
      <c r="Z216" s="354"/>
      <c r="AA216" s="354"/>
      <c r="AB216" s="354"/>
      <c r="AC216" s="354"/>
      <c r="AD216" s="354"/>
      <c r="AE216" s="354"/>
      <c r="AF216" s="354"/>
      <c r="AG216" s="354"/>
      <c r="AH216" s="354"/>
      <c r="AI216" s="354"/>
      <c r="AJ216" s="354"/>
      <c r="AK216" s="354"/>
    </row>
    <row r="217" spans="1:37" ht="21" customHeight="1">
      <c r="A217" s="350"/>
      <c r="B217" s="350"/>
      <c r="C217" s="350"/>
      <c r="D217" s="350"/>
      <c r="E217" s="350"/>
      <c r="F217" s="350"/>
      <c r="G217" s="350"/>
      <c r="H217" s="351"/>
      <c r="I217" s="349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  <c r="AK217" s="354"/>
    </row>
    <row r="218" spans="1:37" ht="21" customHeight="1">
      <c r="A218" s="350"/>
      <c r="B218" s="350"/>
      <c r="C218" s="350"/>
      <c r="D218" s="350"/>
      <c r="E218" s="350"/>
      <c r="F218" s="350"/>
      <c r="G218" s="350"/>
      <c r="H218" s="351"/>
      <c r="I218" s="349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4"/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  <c r="AK218" s="354"/>
    </row>
    <row r="219" spans="1:37" ht="21" customHeight="1">
      <c r="A219" s="350"/>
      <c r="B219" s="350"/>
      <c r="C219" s="350"/>
      <c r="D219" s="350"/>
      <c r="E219" s="350"/>
      <c r="F219" s="350"/>
      <c r="G219" s="350"/>
      <c r="H219" s="351"/>
      <c r="I219" s="349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  <c r="AI219" s="354"/>
      <c r="AJ219" s="354"/>
      <c r="AK219" s="354"/>
    </row>
    <row r="220" spans="1:37" ht="21" customHeight="1">
      <c r="A220" s="350"/>
      <c r="B220" s="350"/>
      <c r="C220" s="350"/>
      <c r="D220" s="350"/>
      <c r="E220" s="350"/>
      <c r="F220" s="350"/>
      <c r="G220" s="350"/>
      <c r="H220" s="351"/>
      <c r="I220" s="349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</row>
    <row r="221" spans="1:37" ht="21" customHeight="1">
      <c r="A221" s="350"/>
      <c r="B221" s="350"/>
      <c r="C221" s="350"/>
      <c r="D221" s="350"/>
      <c r="E221" s="350"/>
      <c r="F221" s="350"/>
      <c r="G221" s="350"/>
      <c r="H221" s="351"/>
      <c r="I221" s="349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  <c r="AI221" s="354"/>
      <c r="AJ221" s="354"/>
      <c r="AK221" s="354"/>
    </row>
    <row r="222" spans="1:37" ht="21" customHeight="1">
      <c r="A222" s="350"/>
      <c r="B222" s="350"/>
      <c r="C222" s="350"/>
      <c r="D222" s="350"/>
      <c r="E222" s="350"/>
      <c r="F222" s="350"/>
      <c r="G222" s="350"/>
      <c r="H222" s="351"/>
      <c r="I222" s="349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4"/>
      <c r="Z222" s="354"/>
      <c r="AA222" s="354"/>
      <c r="AB222" s="354"/>
      <c r="AC222" s="354"/>
      <c r="AD222" s="354"/>
      <c r="AE222" s="354"/>
      <c r="AF222" s="354"/>
      <c r="AG222" s="354"/>
      <c r="AH222" s="354"/>
      <c r="AI222" s="354"/>
      <c r="AJ222" s="354"/>
      <c r="AK222" s="354"/>
    </row>
    <row r="223" spans="1:37" ht="21" customHeight="1">
      <c r="A223" s="350"/>
      <c r="B223" s="350"/>
      <c r="C223" s="350"/>
      <c r="D223" s="350"/>
      <c r="E223" s="350"/>
      <c r="F223" s="350"/>
      <c r="G223" s="350"/>
      <c r="H223" s="351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  <c r="AI223" s="354"/>
      <c r="AJ223" s="354"/>
      <c r="AK223" s="354"/>
    </row>
    <row r="224" spans="1:37" ht="21" customHeight="1">
      <c r="A224" s="350"/>
      <c r="B224" s="350"/>
      <c r="C224" s="350"/>
      <c r="D224" s="350"/>
      <c r="E224" s="350"/>
      <c r="F224" s="350"/>
      <c r="G224" s="350"/>
      <c r="H224" s="351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4"/>
      <c r="Z224" s="354"/>
      <c r="AA224" s="354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4"/>
    </row>
    <row r="225" spans="1:37" ht="21" customHeight="1">
      <c r="A225" s="350"/>
      <c r="B225" s="350"/>
      <c r="C225" s="350"/>
      <c r="D225" s="350"/>
      <c r="E225" s="350"/>
      <c r="F225" s="350"/>
      <c r="G225" s="350"/>
      <c r="H225" s="351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  <c r="AI225" s="354"/>
      <c r="AJ225" s="354"/>
      <c r="AK225" s="354"/>
    </row>
    <row r="226" spans="1:37" ht="21" customHeight="1">
      <c r="A226" s="350"/>
      <c r="B226" s="350"/>
      <c r="C226" s="350"/>
      <c r="D226" s="350"/>
      <c r="E226" s="350"/>
      <c r="F226" s="350"/>
      <c r="G226" s="350"/>
      <c r="H226" s="351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4"/>
      <c r="Z226" s="354"/>
      <c r="AA226" s="354"/>
      <c r="AB226" s="354"/>
      <c r="AC226" s="354"/>
      <c r="AD226" s="354"/>
      <c r="AE226" s="354"/>
      <c r="AF226" s="354"/>
      <c r="AG226" s="354"/>
      <c r="AH226" s="354"/>
      <c r="AI226" s="354"/>
      <c r="AJ226" s="354"/>
      <c r="AK226" s="354"/>
    </row>
    <row r="227" spans="1:37" ht="21" customHeight="1">
      <c r="A227" s="350"/>
      <c r="B227" s="350"/>
      <c r="C227" s="350"/>
      <c r="D227" s="350"/>
      <c r="E227" s="350"/>
      <c r="F227" s="350"/>
      <c r="G227" s="350"/>
      <c r="H227" s="351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  <c r="AI227" s="354"/>
      <c r="AJ227" s="354"/>
      <c r="AK227" s="354"/>
    </row>
    <row r="228" spans="1:37" ht="21" customHeight="1">
      <c r="A228" s="350"/>
      <c r="B228" s="350"/>
      <c r="C228" s="350"/>
      <c r="D228" s="350"/>
      <c r="E228" s="350"/>
      <c r="F228" s="350"/>
      <c r="G228" s="350"/>
      <c r="H228" s="351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4"/>
      <c r="Z228" s="354"/>
      <c r="AA228" s="354"/>
      <c r="AB228" s="354"/>
      <c r="AC228" s="354"/>
      <c r="AD228" s="354"/>
      <c r="AE228" s="354"/>
      <c r="AF228" s="354"/>
      <c r="AG228" s="354"/>
      <c r="AH228" s="354"/>
      <c r="AI228" s="354"/>
      <c r="AJ228" s="354"/>
      <c r="AK228" s="354"/>
    </row>
    <row r="229" spans="1:37" ht="21" customHeight="1">
      <c r="A229" s="350"/>
      <c r="B229" s="350"/>
      <c r="C229" s="350"/>
      <c r="D229" s="350"/>
      <c r="E229" s="350"/>
      <c r="F229" s="350"/>
      <c r="G229" s="350"/>
      <c r="H229" s="351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4"/>
    </row>
    <row r="230" spans="1:37" ht="21" customHeight="1">
      <c r="A230" s="350"/>
      <c r="B230" s="350"/>
      <c r="C230" s="350"/>
      <c r="D230" s="350"/>
      <c r="E230" s="350"/>
      <c r="F230" s="350"/>
      <c r="G230" s="350"/>
      <c r="H230" s="351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4"/>
      <c r="Z230" s="354"/>
      <c r="AA230" s="354"/>
      <c r="AB230" s="354"/>
      <c r="AC230" s="354"/>
      <c r="AD230" s="354"/>
      <c r="AE230" s="354"/>
      <c r="AF230" s="354"/>
      <c r="AG230" s="354"/>
      <c r="AH230" s="354"/>
      <c r="AI230" s="354"/>
      <c r="AJ230" s="354"/>
      <c r="AK230" s="354"/>
    </row>
    <row r="231" spans="1:37" ht="21" customHeight="1">
      <c r="A231" s="350"/>
      <c r="B231" s="350"/>
      <c r="C231" s="350"/>
      <c r="D231" s="350"/>
      <c r="E231" s="350"/>
      <c r="F231" s="350"/>
      <c r="G231" s="350"/>
      <c r="H231" s="351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  <c r="AI231" s="354"/>
      <c r="AJ231" s="354"/>
      <c r="AK231" s="354"/>
    </row>
    <row r="232" spans="1:37" ht="21" customHeight="1">
      <c r="A232" s="350"/>
      <c r="B232" s="350"/>
      <c r="C232" s="350"/>
      <c r="D232" s="350"/>
      <c r="E232" s="350"/>
      <c r="F232" s="350"/>
      <c r="G232" s="350"/>
      <c r="H232" s="351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4"/>
      <c r="Z232" s="354"/>
      <c r="AA232" s="354"/>
      <c r="AB232" s="354"/>
      <c r="AC232" s="354"/>
      <c r="AD232" s="354"/>
      <c r="AE232" s="354"/>
      <c r="AF232" s="354"/>
      <c r="AG232" s="354"/>
      <c r="AH232" s="354"/>
      <c r="AI232" s="354"/>
      <c r="AJ232" s="354"/>
      <c r="AK232" s="354"/>
    </row>
    <row r="233" spans="1:37" ht="21" customHeight="1">
      <c r="A233" s="350"/>
      <c r="B233" s="350"/>
      <c r="C233" s="350"/>
      <c r="D233" s="350"/>
      <c r="E233" s="350"/>
      <c r="F233" s="350"/>
      <c r="G233" s="350"/>
      <c r="H233" s="351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4"/>
    </row>
    <row r="234" spans="1:37" ht="21" customHeight="1">
      <c r="A234" s="350"/>
      <c r="B234" s="350"/>
      <c r="C234" s="350"/>
      <c r="D234" s="350"/>
      <c r="E234" s="350"/>
      <c r="F234" s="350"/>
      <c r="G234" s="350"/>
      <c r="H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4"/>
      <c r="Z234" s="354"/>
      <c r="AA234" s="354"/>
      <c r="AB234" s="354"/>
      <c r="AC234" s="354"/>
      <c r="AD234" s="354"/>
      <c r="AE234" s="354"/>
      <c r="AF234" s="354"/>
      <c r="AG234" s="354"/>
      <c r="AH234" s="354"/>
      <c r="AI234" s="354"/>
      <c r="AJ234" s="354"/>
      <c r="AK234" s="354"/>
    </row>
    <row r="235" spans="1:37" ht="21" customHeight="1">
      <c r="A235" s="350"/>
      <c r="B235" s="350"/>
      <c r="C235" s="350"/>
      <c r="D235" s="350"/>
      <c r="E235" s="350"/>
      <c r="F235" s="350"/>
      <c r="G235" s="350"/>
      <c r="H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  <c r="AI235" s="354"/>
      <c r="AJ235" s="354"/>
      <c r="AK235" s="354"/>
    </row>
    <row r="236" spans="1:37" ht="21" customHeight="1">
      <c r="A236" s="350"/>
      <c r="B236" s="350"/>
      <c r="C236" s="350"/>
      <c r="D236" s="350"/>
      <c r="E236" s="350"/>
      <c r="F236" s="350"/>
      <c r="G236" s="350"/>
      <c r="H236" s="351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4"/>
      <c r="Z236" s="354"/>
      <c r="AA236" s="354"/>
      <c r="AB236" s="354"/>
      <c r="AC236" s="354"/>
      <c r="AD236" s="354"/>
      <c r="AE236" s="354"/>
      <c r="AF236" s="354"/>
      <c r="AG236" s="354"/>
      <c r="AH236" s="354"/>
      <c r="AI236" s="354"/>
      <c r="AJ236" s="354"/>
      <c r="AK236" s="354"/>
    </row>
    <row r="237" spans="1:37" ht="21" customHeight="1">
      <c r="A237" s="350"/>
      <c r="B237" s="350"/>
      <c r="C237" s="350"/>
      <c r="D237" s="350"/>
      <c r="E237" s="350"/>
      <c r="F237" s="350"/>
      <c r="G237" s="350"/>
      <c r="H237" s="351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  <c r="AI237" s="354"/>
      <c r="AJ237" s="354"/>
      <c r="AK237" s="354"/>
    </row>
    <row r="238" spans="1:37" ht="21" customHeight="1">
      <c r="A238" s="350"/>
      <c r="B238" s="350"/>
      <c r="C238" s="350"/>
      <c r="D238" s="350"/>
      <c r="E238" s="350"/>
      <c r="F238" s="350"/>
      <c r="G238" s="350"/>
      <c r="H238" s="351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4"/>
      <c r="Z238" s="354"/>
      <c r="AA238" s="354"/>
      <c r="AB238" s="354"/>
      <c r="AC238" s="354"/>
      <c r="AD238" s="354"/>
      <c r="AE238" s="354"/>
      <c r="AF238" s="354"/>
      <c r="AG238" s="354"/>
      <c r="AH238" s="354"/>
      <c r="AI238" s="354"/>
      <c r="AJ238" s="354"/>
      <c r="AK238" s="354"/>
    </row>
    <row r="239" spans="1:37" ht="21" customHeight="1">
      <c r="A239" s="350"/>
      <c r="B239" s="350"/>
      <c r="C239" s="350"/>
      <c r="D239" s="350"/>
      <c r="E239" s="350"/>
      <c r="F239" s="350"/>
      <c r="G239" s="350"/>
      <c r="H239" s="351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  <c r="AI239" s="354"/>
      <c r="AJ239" s="354"/>
      <c r="AK239" s="354"/>
    </row>
    <row r="240" spans="1:37" ht="21" customHeight="1">
      <c r="A240" s="350"/>
      <c r="B240" s="350"/>
      <c r="C240" s="350"/>
      <c r="D240" s="350"/>
      <c r="E240" s="350"/>
      <c r="F240" s="350"/>
      <c r="G240" s="350"/>
      <c r="H240" s="351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4"/>
      <c r="Z240" s="354"/>
      <c r="AA240" s="354"/>
      <c r="AB240" s="354"/>
      <c r="AC240" s="354"/>
      <c r="AD240" s="354"/>
      <c r="AE240" s="354"/>
      <c r="AF240" s="354"/>
      <c r="AG240" s="354"/>
      <c r="AH240" s="354"/>
      <c r="AI240" s="354"/>
      <c r="AJ240" s="354"/>
      <c r="AK240" s="354"/>
    </row>
    <row r="241" spans="1:37" ht="21" customHeight="1">
      <c r="A241" s="350"/>
      <c r="B241" s="350"/>
      <c r="C241" s="350"/>
      <c r="D241" s="350"/>
      <c r="E241" s="350"/>
      <c r="F241" s="350"/>
      <c r="G241" s="350"/>
      <c r="H241" s="351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</row>
    <row r="242" spans="1:37" ht="21" customHeight="1">
      <c r="A242" s="350"/>
      <c r="B242" s="350"/>
      <c r="C242" s="350"/>
      <c r="D242" s="350"/>
      <c r="E242" s="350"/>
      <c r="F242" s="350"/>
      <c r="G242" s="350"/>
      <c r="H242" s="351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4"/>
      <c r="Z242" s="354"/>
      <c r="AA242" s="354"/>
      <c r="AB242" s="354"/>
      <c r="AC242" s="354"/>
      <c r="AD242" s="354"/>
      <c r="AE242" s="354"/>
      <c r="AF242" s="354"/>
      <c r="AG242" s="354"/>
      <c r="AH242" s="354"/>
      <c r="AI242" s="354"/>
      <c r="AJ242" s="354"/>
      <c r="AK242" s="354"/>
    </row>
    <row r="243" spans="1:37" ht="21" customHeight="1">
      <c r="A243" s="350"/>
      <c r="B243" s="350"/>
      <c r="C243" s="350"/>
      <c r="D243" s="350"/>
      <c r="E243" s="350"/>
      <c r="F243" s="350"/>
      <c r="G243" s="350"/>
      <c r="H243" s="351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  <c r="AI243" s="354"/>
      <c r="AJ243" s="354"/>
      <c r="AK243" s="354"/>
    </row>
    <row r="244" spans="1:37" ht="21" customHeight="1">
      <c r="A244" s="350"/>
      <c r="B244" s="350"/>
      <c r="C244" s="350"/>
      <c r="D244" s="350"/>
      <c r="E244" s="350"/>
      <c r="F244" s="350"/>
      <c r="G244" s="350"/>
      <c r="H244" s="35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4"/>
      <c r="Z244" s="354"/>
      <c r="AA244" s="354"/>
      <c r="AB244" s="354"/>
      <c r="AC244" s="354"/>
      <c r="AD244" s="354"/>
      <c r="AE244" s="354"/>
      <c r="AF244" s="354"/>
      <c r="AG244" s="354"/>
      <c r="AH244" s="354"/>
      <c r="AI244" s="354"/>
      <c r="AJ244" s="354"/>
      <c r="AK244" s="354"/>
    </row>
    <row r="245" spans="1:37" ht="21" customHeight="1">
      <c r="A245" s="350"/>
      <c r="B245" s="350"/>
      <c r="C245" s="350"/>
      <c r="D245" s="350"/>
      <c r="E245" s="350"/>
      <c r="F245" s="350"/>
      <c r="G245" s="350"/>
      <c r="H245" s="351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  <c r="AI245" s="354"/>
      <c r="AJ245" s="354"/>
      <c r="AK245" s="354"/>
    </row>
    <row r="246" spans="1:37" ht="21" customHeight="1">
      <c r="A246" s="350"/>
      <c r="B246" s="350"/>
      <c r="C246" s="350"/>
      <c r="D246" s="350"/>
      <c r="E246" s="350"/>
      <c r="F246" s="350"/>
      <c r="G246" s="350"/>
      <c r="H246" s="351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4"/>
      <c r="Z246" s="354"/>
      <c r="AA246" s="354"/>
      <c r="AB246" s="354"/>
      <c r="AC246" s="354"/>
      <c r="AD246" s="354"/>
      <c r="AE246" s="354"/>
      <c r="AF246" s="354"/>
      <c r="AG246" s="354"/>
      <c r="AH246" s="354"/>
      <c r="AI246" s="354"/>
      <c r="AJ246" s="354"/>
      <c r="AK246" s="354"/>
    </row>
    <row r="247" spans="1:37" ht="21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  <c r="AJ247" s="354"/>
      <c r="AK247" s="354"/>
    </row>
    <row r="248" spans="1:37" ht="21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4"/>
      <c r="Z248" s="354"/>
      <c r="AA248" s="354"/>
      <c r="AB248" s="354"/>
      <c r="AC248" s="354"/>
      <c r="AD248" s="354"/>
      <c r="AE248" s="354"/>
      <c r="AF248" s="354"/>
      <c r="AG248" s="354"/>
      <c r="AH248" s="354"/>
      <c r="AI248" s="354"/>
      <c r="AJ248" s="354"/>
      <c r="AK248" s="354"/>
    </row>
    <row r="249" spans="1:37" ht="21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  <c r="AI249" s="354"/>
      <c r="AJ249" s="354"/>
      <c r="AK249" s="354"/>
    </row>
    <row r="250" spans="1:37" ht="2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4"/>
      <c r="Z250" s="354"/>
      <c r="AA250" s="354"/>
      <c r="AB250" s="354"/>
      <c r="AC250" s="354"/>
      <c r="AD250" s="354"/>
      <c r="AE250" s="354"/>
      <c r="AF250" s="354"/>
      <c r="AG250" s="354"/>
      <c r="AH250" s="354"/>
      <c r="AI250" s="354"/>
      <c r="AJ250" s="354"/>
      <c r="AK250" s="354"/>
    </row>
    <row r="251" spans="1:37" ht="21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  <c r="AI251" s="354"/>
      <c r="AJ251" s="354"/>
      <c r="AK251" s="354"/>
    </row>
    <row r="252" spans="1:37" ht="21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4"/>
      <c r="Z252" s="354"/>
      <c r="AA252" s="354"/>
      <c r="AB252" s="354"/>
      <c r="AC252" s="354"/>
      <c r="AD252" s="354"/>
      <c r="AE252" s="354"/>
      <c r="AF252" s="354"/>
      <c r="AG252" s="354"/>
      <c r="AH252" s="354"/>
      <c r="AI252" s="354"/>
      <c r="AJ252" s="354"/>
      <c r="AK252" s="354"/>
    </row>
    <row r="253" spans="1:37" ht="21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</row>
    <row r="254" spans="1:37" ht="21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</row>
    <row r="255" spans="1:37" ht="21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  <c r="AI255" s="354"/>
      <c r="AJ255" s="354"/>
      <c r="AK255" s="354"/>
    </row>
    <row r="256" spans="1:37" ht="21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4"/>
      <c r="Z256" s="354"/>
      <c r="AA256" s="354"/>
      <c r="AB256" s="354"/>
      <c r="AC256" s="354"/>
      <c r="AD256" s="354"/>
      <c r="AE256" s="354"/>
      <c r="AF256" s="354"/>
      <c r="AG256" s="354"/>
      <c r="AH256" s="354"/>
      <c r="AI256" s="354"/>
      <c r="AJ256" s="354"/>
      <c r="AK256" s="354"/>
    </row>
    <row r="257" spans="1:37" ht="21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  <c r="AI257" s="354"/>
      <c r="AJ257" s="354"/>
      <c r="AK257" s="354"/>
    </row>
    <row r="258" spans="1:37" ht="21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4"/>
      <c r="Z258" s="354"/>
      <c r="AA258" s="354"/>
      <c r="AB258" s="354"/>
      <c r="AC258" s="354"/>
      <c r="AD258" s="354"/>
      <c r="AE258" s="354"/>
      <c r="AF258" s="354"/>
      <c r="AG258" s="354"/>
      <c r="AH258" s="354"/>
      <c r="AI258" s="354"/>
      <c r="AJ258" s="354"/>
      <c r="AK258" s="354"/>
    </row>
    <row r="259" spans="1:37" ht="21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4"/>
    </row>
    <row r="260" spans="1:37" ht="21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4"/>
      <c r="Z260" s="354"/>
      <c r="AA260" s="354"/>
      <c r="AB260" s="354"/>
      <c r="AC260" s="354"/>
      <c r="AD260" s="354"/>
      <c r="AE260" s="354"/>
      <c r="AF260" s="354"/>
      <c r="AG260" s="354"/>
      <c r="AH260" s="354"/>
      <c r="AI260" s="354"/>
      <c r="AJ260" s="354"/>
      <c r="AK260" s="354"/>
    </row>
    <row r="261" spans="1:37" ht="21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  <c r="AI261" s="354"/>
      <c r="AJ261" s="354"/>
      <c r="AK261" s="354"/>
    </row>
    <row r="262" spans="1:37" ht="21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4"/>
      <c r="Z262" s="354"/>
      <c r="AA262" s="354"/>
      <c r="AB262" s="354"/>
      <c r="AC262" s="354"/>
      <c r="AD262" s="354"/>
      <c r="AE262" s="354"/>
      <c r="AF262" s="354"/>
      <c r="AG262" s="354"/>
      <c r="AH262" s="354"/>
      <c r="AI262" s="354"/>
      <c r="AJ262" s="354"/>
      <c r="AK262" s="354"/>
    </row>
    <row r="263" spans="1:37" ht="21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  <c r="AI263" s="354"/>
      <c r="AJ263" s="354"/>
      <c r="AK263" s="354"/>
    </row>
    <row r="264" spans="1:37" ht="21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4"/>
      <c r="Z264" s="354"/>
      <c r="AA264" s="354"/>
      <c r="AB264" s="354"/>
      <c r="AC264" s="354"/>
      <c r="AD264" s="354"/>
      <c r="AE264" s="354"/>
      <c r="AF264" s="354"/>
      <c r="AG264" s="354"/>
      <c r="AH264" s="354"/>
      <c r="AI264" s="354"/>
      <c r="AJ264" s="354"/>
      <c r="AK264" s="354"/>
    </row>
    <row r="265" spans="1:37" ht="21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  <c r="AI265" s="354"/>
      <c r="AJ265" s="354"/>
      <c r="AK265" s="354"/>
    </row>
    <row r="266" spans="1:37" ht="21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4"/>
      <c r="Z266" s="354"/>
      <c r="AA266" s="354"/>
      <c r="AB266" s="354"/>
      <c r="AC266" s="354"/>
      <c r="AD266" s="354"/>
      <c r="AE266" s="354"/>
      <c r="AF266" s="354"/>
      <c r="AG266" s="354"/>
      <c r="AH266" s="354"/>
      <c r="AI266" s="354"/>
      <c r="AJ266" s="354"/>
      <c r="AK266" s="354"/>
    </row>
    <row r="267" spans="1:37" ht="21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  <c r="AI267" s="354"/>
      <c r="AJ267" s="354"/>
      <c r="AK267" s="354"/>
    </row>
    <row r="268" spans="1:37" ht="21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4"/>
      <c r="Z268" s="354"/>
      <c r="AA268" s="354"/>
      <c r="AB268" s="354"/>
      <c r="AC268" s="354"/>
      <c r="AD268" s="354"/>
      <c r="AE268" s="354"/>
      <c r="AF268" s="354"/>
      <c r="AG268" s="354"/>
      <c r="AH268" s="354"/>
      <c r="AI268" s="354"/>
      <c r="AJ268" s="354"/>
      <c r="AK268" s="354"/>
    </row>
    <row r="269" spans="1:37" ht="21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  <c r="AI269" s="354"/>
      <c r="AJ269" s="354"/>
      <c r="AK269" s="354"/>
    </row>
    <row r="270" spans="1:37" ht="21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4"/>
      <c r="Z270" s="354"/>
      <c r="AA270" s="354"/>
      <c r="AB270" s="354"/>
      <c r="AC270" s="354"/>
      <c r="AD270" s="354"/>
      <c r="AE270" s="354"/>
      <c r="AF270" s="354"/>
      <c r="AG270" s="354"/>
      <c r="AH270" s="354"/>
      <c r="AI270" s="354"/>
      <c r="AJ270" s="354"/>
      <c r="AK270" s="354"/>
    </row>
    <row r="271" spans="1:37" ht="21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  <c r="AI271" s="354"/>
      <c r="AJ271" s="354"/>
      <c r="AK271" s="354"/>
    </row>
    <row r="272" spans="1:37" ht="21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4"/>
      <c r="Z272" s="354"/>
      <c r="AA272" s="354"/>
      <c r="AB272" s="354"/>
      <c r="AC272" s="354"/>
      <c r="AD272" s="354"/>
      <c r="AE272" s="354"/>
      <c r="AF272" s="354"/>
      <c r="AG272" s="354"/>
      <c r="AH272" s="354"/>
      <c r="AI272" s="354"/>
      <c r="AJ272" s="354"/>
      <c r="AK272" s="354"/>
    </row>
    <row r="273" spans="1:37" ht="21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  <c r="AI273" s="354"/>
      <c r="AJ273" s="354"/>
      <c r="AK273" s="354"/>
    </row>
    <row r="274" spans="1:37" ht="21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4"/>
      <c r="Z274" s="354"/>
      <c r="AA274" s="354"/>
      <c r="AB274" s="354"/>
      <c r="AC274" s="354"/>
      <c r="AD274" s="354"/>
      <c r="AE274" s="354"/>
      <c r="AF274" s="354"/>
      <c r="AG274" s="354"/>
      <c r="AH274" s="354"/>
      <c r="AI274" s="354"/>
      <c r="AJ274" s="354"/>
      <c r="AK274" s="354"/>
    </row>
    <row r="275" spans="1:37" ht="21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  <c r="AI275" s="354"/>
      <c r="AJ275" s="354"/>
      <c r="AK275" s="354"/>
    </row>
    <row r="276" spans="1:37" ht="21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4"/>
      <c r="Z276" s="354"/>
      <c r="AA276" s="354"/>
      <c r="AB276" s="354"/>
      <c r="AC276" s="354"/>
      <c r="AD276" s="354"/>
      <c r="AE276" s="354"/>
      <c r="AF276" s="354"/>
      <c r="AG276" s="354"/>
      <c r="AH276" s="354"/>
      <c r="AI276" s="354"/>
      <c r="AJ276" s="354"/>
      <c r="AK276" s="354"/>
    </row>
    <row r="277" spans="1:37" ht="21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  <c r="AI277" s="354"/>
      <c r="AJ277" s="354"/>
      <c r="AK277" s="354"/>
    </row>
    <row r="278" spans="1:37" ht="21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4"/>
      <c r="Z278" s="354"/>
      <c r="AA278" s="354"/>
      <c r="AB278" s="354"/>
      <c r="AC278" s="354"/>
      <c r="AD278" s="354"/>
      <c r="AE278" s="354"/>
      <c r="AF278" s="354"/>
      <c r="AG278" s="354"/>
      <c r="AH278" s="354"/>
      <c r="AI278" s="354"/>
      <c r="AJ278" s="354"/>
      <c r="AK278" s="354"/>
    </row>
    <row r="279" spans="1:37" ht="21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  <c r="AI279" s="354"/>
      <c r="AJ279" s="354"/>
      <c r="AK279" s="354"/>
    </row>
    <row r="280" spans="1:37" ht="21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4"/>
      <c r="Z280" s="354"/>
      <c r="AA280" s="354"/>
      <c r="AB280" s="354"/>
      <c r="AC280" s="354"/>
      <c r="AD280" s="354"/>
      <c r="AE280" s="354"/>
      <c r="AF280" s="354"/>
      <c r="AG280" s="354"/>
      <c r="AH280" s="354"/>
      <c r="AI280" s="354"/>
      <c r="AJ280" s="354"/>
      <c r="AK280" s="354"/>
    </row>
    <row r="281" spans="1:37" ht="21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  <c r="AI281" s="354"/>
      <c r="AJ281" s="354"/>
      <c r="AK281" s="354"/>
    </row>
    <row r="282" spans="1:37" ht="21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4"/>
      <c r="Z282" s="354"/>
      <c r="AA282" s="354"/>
      <c r="AB282" s="354"/>
      <c r="AC282" s="354"/>
      <c r="AD282" s="354"/>
      <c r="AE282" s="354"/>
      <c r="AF282" s="354"/>
      <c r="AG282" s="354"/>
      <c r="AH282" s="354"/>
      <c r="AI282" s="354"/>
      <c r="AJ282" s="354"/>
      <c r="AK282" s="354"/>
    </row>
    <row r="283" spans="1:37" ht="21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  <c r="AI283" s="354"/>
      <c r="AJ283" s="354"/>
      <c r="AK283" s="354"/>
    </row>
    <row r="284" spans="1:37" ht="21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4"/>
      <c r="Z284" s="354"/>
      <c r="AA284" s="354"/>
      <c r="AB284" s="354"/>
      <c r="AC284" s="354"/>
      <c r="AD284" s="354"/>
      <c r="AE284" s="354"/>
      <c r="AF284" s="354"/>
      <c r="AG284" s="354"/>
      <c r="AH284" s="354"/>
      <c r="AI284" s="354"/>
      <c r="AJ284" s="354"/>
      <c r="AK284" s="354"/>
    </row>
    <row r="285" spans="1:37" ht="21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  <c r="AI285" s="354"/>
      <c r="AJ285" s="354"/>
      <c r="AK285" s="354"/>
    </row>
    <row r="286" spans="1:37" ht="21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4"/>
      <c r="Z286" s="354"/>
      <c r="AA286" s="354"/>
      <c r="AB286" s="354"/>
      <c r="AC286" s="354"/>
      <c r="AD286" s="354"/>
      <c r="AE286" s="354"/>
      <c r="AF286" s="354"/>
      <c r="AG286" s="354"/>
      <c r="AH286" s="354"/>
      <c r="AI286" s="354"/>
      <c r="AJ286" s="354"/>
      <c r="AK286" s="354"/>
    </row>
    <row r="287" spans="1:37" ht="21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  <c r="AI287" s="354"/>
      <c r="AJ287" s="354"/>
      <c r="AK287" s="354"/>
    </row>
    <row r="288" spans="1:37" ht="21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4"/>
      <c r="Z288" s="354"/>
      <c r="AA288" s="354"/>
      <c r="AB288" s="354"/>
      <c r="AC288" s="354"/>
      <c r="AD288" s="354"/>
      <c r="AE288" s="354"/>
      <c r="AF288" s="354"/>
      <c r="AG288" s="354"/>
      <c r="AH288" s="354"/>
      <c r="AI288" s="354"/>
      <c r="AJ288" s="354"/>
      <c r="AK288" s="354"/>
    </row>
    <row r="289" spans="1:37" ht="21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  <c r="AI289" s="354"/>
      <c r="AJ289" s="354"/>
      <c r="AK289" s="354"/>
    </row>
    <row r="290" spans="1:37" ht="21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4"/>
      <c r="Z290" s="354"/>
      <c r="AA290" s="354"/>
      <c r="AB290" s="354"/>
      <c r="AC290" s="354"/>
      <c r="AD290" s="354"/>
      <c r="AE290" s="354"/>
      <c r="AF290" s="354"/>
      <c r="AG290" s="354"/>
      <c r="AH290" s="354"/>
      <c r="AI290" s="354"/>
      <c r="AJ290" s="354"/>
      <c r="AK290" s="354"/>
    </row>
    <row r="291" spans="1:37" ht="21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  <c r="AI291" s="354"/>
      <c r="AJ291" s="354"/>
      <c r="AK291" s="354"/>
    </row>
    <row r="292" spans="1:37" ht="21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4"/>
      <c r="Z292" s="354"/>
      <c r="AA292" s="354"/>
      <c r="AB292" s="354"/>
      <c r="AC292" s="354"/>
      <c r="AD292" s="354"/>
      <c r="AE292" s="354"/>
      <c r="AF292" s="354"/>
      <c r="AG292" s="354"/>
      <c r="AH292" s="354"/>
      <c r="AI292" s="354"/>
      <c r="AJ292" s="354"/>
      <c r="AK292" s="354"/>
    </row>
    <row r="293" spans="1:37" ht="21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  <c r="AI293" s="354"/>
      <c r="AJ293" s="354"/>
      <c r="AK293" s="354"/>
    </row>
    <row r="294" spans="1:37" ht="21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4"/>
      <c r="Z294" s="354"/>
      <c r="AA294" s="354"/>
      <c r="AB294" s="354"/>
      <c r="AC294" s="354"/>
      <c r="AD294" s="354"/>
      <c r="AE294" s="354"/>
      <c r="AF294" s="354"/>
      <c r="AG294" s="354"/>
      <c r="AH294" s="354"/>
      <c r="AI294" s="354"/>
      <c r="AJ294" s="354"/>
      <c r="AK294" s="354"/>
    </row>
    <row r="295" spans="1:37" ht="21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  <c r="AI295" s="354"/>
      <c r="AJ295" s="354"/>
      <c r="AK295" s="354"/>
    </row>
    <row r="296" spans="1:37" ht="21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4"/>
      <c r="Z296" s="354"/>
      <c r="AA296" s="354"/>
      <c r="AB296" s="354"/>
      <c r="AC296" s="354"/>
      <c r="AD296" s="354"/>
      <c r="AE296" s="354"/>
      <c r="AF296" s="354"/>
      <c r="AG296" s="354"/>
      <c r="AH296" s="354"/>
      <c r="AI296" s="354"/>
      <c r="AJ296" s="354"/>
      <c r="AK296" s="354"/>
    </row>
    <row r="297" spans="1:37" ht="21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  <c r="AI297" s="354"/>
      <c r="AJ297" s="354"/>
      <c r="AK297" s="354"/>
    </row>
    <row r="298" spans="1:37" ht="21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4"/>
      <c r="Z298" s="354"/>
      <c r="AA298" s="354"/>
      <c r="AB298" s="354"/>
      <c r="AC298" s="354"/>
      <c r="AD298" s="354"/>
      <c r="AE298" s="354"/>
      <c r="AF298" s="354"/>
      <c r="AG298" s="354"/>
      <c r="AH298" s="354"/>
      <c r="AI298" s="354"/>
      <c r="AJ298" s="354"/>
      <c r="AK298" s="354"/>
    </row>
    <row r="299" spans="1:37" ht="21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  <c r="AI299" s="354"/>
      <c r="AJ299" s="354"/>
      <c r="AK299" s="354"/>
    </row>
    <row r="300" spans="1:37" ht="21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4"/>
      <c r="Z300" s="354"/>
      <c r="AA300" s="354"/>
      <c r="AB300" s="354"/>
      <c r="AC300" s="354"/>
      <c r="AD300" s="354"/>
      <c r="AE300" s="354"/>
      <c r="AF300" s="354"/>
      <c r="AG300" s="354"/>
      <c r="AH300" s="354"/>
      <c r="AI300" s="354"/>
      <c r="AJ300" s="354"/>
      <c r="AK300" s="354"/>
    </row>
    <row r="301" spans="1:37" ht="21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  <c r="AI301" s="354"/>
      <c r="AJ301" s="354"/>
      <c r="AK301" s="354"/>
    </row>
    <row r="302" spans="1:37" ht="21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4"/>
      <c r="Z302" s="354"/>
      <c r="AA302" s="354"/>
      <c r="AB302" s="354"/>
      <c r="AC302" s="354"/>
      <c r="AD302" s="354"/>
      <c r="AE302" s="354"/>
      <c r="AF302" s="354"/>
      <c r="AG302" s="354"/>
      <c r="AH302" s="354"/>
      <c r="AI302" s="354"/>
      <c r="AJ302" s="354"/>
      <c r="AK302" s="354"/>
    </row>
    <row r="303" spans="1:37" ht="21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  <c r="AI303" s="354"/>
      <c r="AJ303" s="354"/>
      <c r="AK303" s="354"/>
    </row>
    <row r="304" spans="1:37" ht="21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4"/>
      <c r="Z304" s="354"/>
      <c r="AA304" s="354"/>
      <c r="AB304" s="354"/>
      <c r="AC304" s="354"/>
      <c r="AD304" s="354"/>
      <c r="AE304" s="354"/>
      <c r="AF304" s="354"/>
      <c r="AG304" s="354"/>
      <c r="AH304" s="354"/>
      <c r="AI304" s="354"/>
      <c r="AJ304" s="354"/>
      <c r="AK304" s="354"/>
    </row>
    <row r="305" spans="1:37" ht="21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  <c r="AI305" s="354"/>
      <c r="AJ305" s="354"/>
      <c r="AK305" s="354"/>
    </row>
    <row r="306" spans="1:37" ht="21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K306" s="354"/>
    </row>
    <row r="307" spans="1:37" ht="21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K307" s="354"/>
    </row>
    <row r="308" spans="1:37" ht="21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4"/>
      <c r="Z308" s="354"/>
      <c r="AA308" s="354"/>
      <c r="AB308" s="354"/>
      <c r="AC308" s="354"/>
      <c r="AD308" s="354"/>
      <c r="AE308" s="354"/>
      <c r="AF308" s="354"/>
      <c r="AG308" s="354"/>
      <c r="AH308" s="354"/>
      <c r="AI308" s="354"/>
      <c r="AJ308" s="354"/>
      <c r="AK308" s="354"/>
    </row>
    <row r="309" spans="1:37" ht="21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  <c r="AI309" s="354"/>
      <c r="AJ309" s="354"/>
      <c r="AK309" s="354"/>
    </row>
    <row r="310" spans="1:37" ht="21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4"/>
      <c r="Z310" s="354"/>
      <c r="AA310" s="354"/>
      <c r="AB310" s="354"/>
      <c r="AC310" s="354"/>
      <c r="AD310" s="354"/>
      <c r="AE310" s="354"/>
      <c r="AF310" s="354"/>
      <c r="AG310" s="354"/>
      <c r="AH310" s="354"/>
      <c r="AI310" s="354"/>
      <c r="AJ310" s="354"/>
      <c r="AK310" s="354"/>
    </row>
    <row r="311" spans="1:37" ht="21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  <c r="AI311" s="354"/>
      <c r="AJ311" s="354"/>
      <c r="AK311" s="354"/>
    </row>
    <row r="312" spans="1:37" ht="21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4"/>
      <c r="Z312" s="354"/>
      <c r="AA312" s="354"/>
      <c r="AB312" s="354"/>
      <c r="AC312" s="354"/>
      <c r="AD312" s="354"/>
      <c r="AE312" s="354"/>
      <c r="AF312" s="354"/>
      <c r="AG312" s="354"/>
      <c r="AH312" s="354"/>
      <c r="AI312" s="354"/>
      <c r="AJ312" s="354"/>
      <c r="AK312" s="354"/>
    </row>
    <row r="313" spans="1:37" ht="21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  <c r="AI313" s="354"/>
      <c r="AJ313" s="354"/>
      <c r="AK313" s="354"/>
    </row>
    <row r="314" spans="1:37" ht="21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4"/>
      <c r="Z314" s="354"/>
      <c r="AA314" s="354"/>
      <c r="AB314" s="354"/>
      <c r="AC314" s="354"/>
      <c r="AD314" s="354"/>
      <c r="AE314" s="354"/>
      <c r="AF314" s="354"/>
      <c r="AG314" s="354"/>
      <c r="AH314" s="354"/>
      <c r="AI314" s="354"/>
      <c r="AJ314" s="354"/>
      <c r="AK314" s="354"/>
    </row>
    <row r="315" spans="1:37" ht="21" customHeight="1">
      <c r="A315" s="349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</row>
    <row r="316" spans="1:37" ht="21" customHeight="1">
      <c r="A316" s="349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</row>
    <row r="317" spans="1:37" ht="21" customHeight="1">
      <c r="A317" s="349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</row>
    <row r="318" spans="1:37" ht="21" customHeight="1">
      <c r="A318" s="349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</row>
    <row r="319" spans="1:37" ht="21" customHeight="1">
      <c r="A319" s="349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</row>
    <row r="320" spans="1:37" ht="21" customHeight="1">
      <c r="A320" s="349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</row>
    <row r="321" spans="1:24" ht="21" customHeight="1">
      <c r="A321" s="349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</row>
    <row r="322" spans="1:24" ht="21" customHeight="1">
      <c r="A322" s="349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</row>
    <row r="323" spans="1:24" ht="21" customHeight="1">
      <c r="A323" s="349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</row>
    <row r="324" spans="1:24" ht="21" customHeight="1">
      <c r="A324" s="349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</row>
    <row r="325" spans="1:24" ht="21" customHeight="1">
      <c r="A325" s="349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</row>
    <row r="326" spans="1:24" ht="21" customHeight="1">
      <c r="A326" s="349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</row>
    <row r="327" spans="1:24" ht="21" customHeight="1">
      <c r="A327" s="349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</row>
    <row r="328" spans="1:24" ht="21" customHeight="1">
      <c r="A328" s="349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</row>
    <row r="329" spans="1:24" ht="21" customHeight="1">
      <c r="A329" s="349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</row>
    <row r="330" spans="1:24" ht="21" customHeight="1">
      <c r="A330" s="349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</row>
    <row r="331" spans="1:24" ht="21" customHeight="1">
      <c r="A331" s="349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</row>
    <row r="332" spans="1:24" ht="21" customHeight="1">
      <c r="A332" s="349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</row>
    <row r="333" spans="1:24" ht="21" customHeight="1">
      <c r="A333" s="349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</row>
    <row r="334" spans="1:24" ht="21" customHeight="1">
      <c r="A334" s="349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</row>
    <row r="335" spans="1:24" ht="21" customHeight="1">
      <c r="A335" s="349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</row>
    <row r="336" spans="1:24" ht="21" customHeight="1">
      <c r="A336" s="349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</row>
    <row r="337" spans="1:24" ht="21" customHeight="1">
      <c r="A337" s="349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</row>
    <row r="338" spans="1:24" ht="21" customHeight="1">
      <c r="A338" s="349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</row>
    <row r="339" spans="1:24" ht="18.899999999999999" customHeight="1">
      <c r="A339" s="349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</row>
    <row r="340" spans="1:24" ht="18.899999999999999" customHeight="1">
      <c r="A340" s="349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</row>
    <row r="341" spans="1:24" ht="18.899999999999999" customHeight="1">
      <c r="A341" s="349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</row>
    <row r="342" spans="1:24" ht="18.899999999999999" customHeight="1">
      <c r="A342" s="349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</row>
    <row r="343" spans="1:24" ht="18.899999999999999" customHeight="1">
      <c r="A343" s="349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</row>
    <row r="344" spans="1:24" ht="18.899999999999999" customHeight="1">
      <c r="A344" s="349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</row>
    <row r="345" spans="1:24" ht="18.899999999999999" customHeight="1">
      <c r="A345" s="349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</row>
    <row r="346" spans="1:24" ht="18.899999999999999" customHeight="1">
      <c r="A346" s="349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</row>
    <row r="347" spans="1:24" ht="18.899999999999999" customHeight="1">
      <c r="A347" s="349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</row>
    <row r="348" spans="1:24" ht="18.899999999999999" customHeight="1">
      <c r="A348" s="349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</row>
    <row r="349" spans="1:24" ht="18.899999999999999" customHeight="1">
      <c r="A349" s="349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</row>
    <row r="350" spans="1:24" ht="18.899999999999999" customHeight="1">
      <c r="A350" s="349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</row>
    <row r="351" spans="1:24" ht="18.899999999999999" customHeight="1">
      <c r="A351" s="349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</row>
    <row r="352" spans="1:24" ht="18.899999999999999" customHeight="1">
      <c r="A352" s="349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</row>
    <row r="353" spans="1:24" ht="18.899999999999999" customHeight="1">
      <c r="A353" s="349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</row>
    <row r="354" spans="1:24" ht="18.899999999999999" customHeight="1">
      <c r="A354" s="349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</row>
    <row r="355" spans="1:24" ht="18.899999999999999" customHeight="1">
      <c r="A355" s="349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</row>
    <row r="356" spans="1:24" ht="18.899999999999999" customHeight="1">
      <c r="A356" s="349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</row>
    <row r="357" spans="1:24" ht="18.899999999999999" customHeight="1">
      <c r="A357" s="349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</row>
    <row r="358" spans="1:24" ht="18.899999999999999" customHeight="1">
      <c r="A358" s="349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</row>
    <row r="359" spans="1:24" ht="18.899999999999999" customHeight="1">
      <c r="A359" s="349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</row>
    <row r="360" spans="1:24" ht="18.899999999999999" customHeight="1">
      <c r="A360" s="349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</row>
    <row r="361" spans="1:24" ht="18.899999999999999" customHeight="1">
      <c r="A361" s="349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</row>
    <row r="362" spans="1:24" ht="18.899999999999999" customHeight="1">
      <c r="A362" s="349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</row>
    <row r="363" spans="1:24" ht="18.899999999999999" customHeight="1">
      <c r="A363" s="349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</row>
    <row r="364" spans="1:24" ht="18.899999999999999" customHeight="1">
      <c r="A364" s="349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</row>
    <row r="365" spans="1:24" ht="18.899999999999999" customHeight="1">
      <c r="A365" s="349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</row>
    <row r="366" spans="1:24" ht="18.899999999999999" customHeight="1">
      <c r="A366" s="349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</row>
    <row r="367" spans="1:24" ht="18.899999999999999" customHeight="1">
      <c r="A367" s="349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</row>
    <row r="368" spans="1:24" ht="18.899999999999999" customHeight="1">
      <c r="A368" s="349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</row>
    <row r="369" spans="1:24" ht="18.899999999999999" customHeight="1">
      <c r="A369" s="349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</row>
    <row r="370" spans="1:24" ht="18.899999999999999" customHeight="1">
      <c r="A370" s="349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</row>
    <row r="371" spans="1:24" ht="18.899999999999999" customHeight="1">
      <c r="A371" s="349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</row>
    <row r="372" spans="1:24" ht="18.899999999999999" customHeight="1">
      <c r="A372" s="349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</row>
    <row r="373" spans="1:24" ht="18.899999999999999" customHeight="1">
      <c r="A373" s="349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</row>
    <row r="374" spans="1:24" ht="18.899999999999999" customHeight="1">
      <c r="A374" s="349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</row>
    <row r="375" spans="1:24" ht="18.899999999999999" customHeight="1">
      <c r="A375" s="349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</row>
    <row r="376" spans="1:24" ht="18.899999999999999" customHeight="1">
      <c r="A376" s="349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</row>
    <row r="377" spans="1:24" ht="18.899999999999999" customHeight="1">
      <c r="A377" s="349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</row>
    <row r="378" spans="1:24" ht="18.899999999999999" customHeight="1">
      <c r="A378" s="349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</row>
    <row r="379" spans="1:24" ht="18.899999999999999" customHeight="1">
      <c r="A379" s="349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</row>
    <row r="380" spans="1:24" ht="18.899999999999999" customHeight="1">
      <c r="A380" s="349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</row>
    <row r="381" spans="1:24" ht="18.899999999999999" customHeight="1">
      <c r="A381" s="349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</row>
    <row r="382" spans="1:24" ht="18.899999999999999" customHeight="1">
      <c r="A382" s="349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</row>
    <row r="383" spans="1:24" ht="18.899999999999999" customHeight="1">
      <c r="A383" s="349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</row>
    <row r="384" spans="1:24" ht="18.899999999999999" customHeight="1">
      <c r="A384" s="349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</row>
    <row r="385" spans="1:24" ht="18.899999999999999" customHeight="1">
      <c r="A385" s="349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</row>
    <row r="386" spans="1:24" ht="18.899999999999999" customHeight="1">
      <c r="A386" s="349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</row>
    <row r="387" spans="1:24" ht="18.899999999999999" customHeight="1">
      <c r="A387" s="349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</row>
    <row r="388" spans="1:24" ht="18.899999999999999" customHeight="1">
      <c r="A388" s="349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</row>
    <row r="389" spans="1:24" ht="18.899999999999999" customHeight="1">
      <c r="A389" s="349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</row>
    <row r="390" spans="1:24" ht="18.899999999999999" customHeight="1">
      <c r="A390" s="349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</row>
    <row r="391" spans="1:24" ht="18.899999999999999" customHeight="1">
      <c r="A391" s="349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</row>
    <row r="392" spans="1:24" ht="18.899999999999999" customHeight="1">
      <c r="A392" s="349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</row>
    <row r="393" spans="1:24" ht="18.899999999999999" customHeight="1">
      <c r="A393" s="349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</row>
    <row r="394" spans="1:24" ht="18.899999999999999" customHeight="1">
      <c r="A394" s="349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</row>
    <row r="395" spans="1:24" ht="18.899999999999999" customHeight="1">
      <c r="A395" s="349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</row>
    <row r="396" spans="1:24" ht="18.899999999999999" customHeight="1">
      <c r="A396" s="349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</row>
    <row r="397" spans="1:24" ht="18.899999999999999" customHeight="1">
      <c r="A397" s="349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</row>
    <row r="398" spans="1:24" ht="18.899999999999999" customHeight="1">
      <c r="A398" s="349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</row>
    <row r="399" spans="1:24" ht="18.899999999999999" customHeight="1">
      <c r="A399" s="349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</row>
    <row r="400" spans="1:24" ht="18.899999999999999" customHeight="1">
      <c r="A400" s="349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</row>
    <row r="401" spans="1:24" ht="18.899999999999999" customHeight="1">
      <c r="A401" s="349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</row>
    <row r="402" spans="1:24" ht="18.899999999999999" customHeight="1">
      <c r="A402" s="349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</row>
    <row r="403" spans="1:24" ht="18.899999999999999" customHeight="1">
      <c r="A403" s="349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</row>
    <row r="404" spans="1:24" ht="18.899999999999999" customHeight="1">
      <c r="A404" s="349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</row>
    <row r="405" spans="1:24" ht="18.899999999999999" customHeight="1">
      <c r="A405" s="349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</row>
    <row r="406" spans="1:24" ht="18.899999999999999" customHeight="1">
      <c r="A406" s="349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</row>
    <row r="407" spans="1:24" ht="18.899999999999999" customHeight="1">
      <c r="A407" s="349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</row>
    <row r="408" spans="1:24" ht="18.899999999999999" customHeight="1">
      <c r="A408" s="349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</row>
    <row r="409" spans="1:24" ht="18.899999999999999" customHeight="1">
      <c r="A409" s="349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</row>
    <row r="410" spans="1:24" ht="18.899999999999999" customHeight="1">
      <c r="A410" s="349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</row>
    <row r="411" spans="1:24" ht="18.899999999999999" customHeight="1">
      <c r="A411" s="349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</row>
    <row r="412" spans="1:24" ht="18.899999999999999" customHeight="1">
      <c r="A412" s="349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</row>
    <row r="413" spans="1:24" ht="18.899999999999999" customHeight="1">
      <c r="A413" s="349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</row>
    <row r="414" spans="1:24" ht="18.899999999999999" customHeight="1">
      <c r="A414" s="349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</row>
    <row r="415" spans="1:24" ht="18.899999999999999" customHeight="1">
      <c r="A415" s="349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</row>
    <row r="416" spans="1:24" ht="18.899999999999999" customHeight="1">
      <c r="A416" s="349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</row>
    <row r="417" spans="1:24" ht="18.899999999999999" customHeight="1">
      <c r="A417" s="349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</row>
    <row r="418" spans="1:24" ht="18.899999999999999" customHeight="1">
      <c r="A418" s="349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</row>
    <row r="419" spans="1:24" ht="18.899999999999999" customHeight="1">
      <c r="A419" s="349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</row>
    <row r="420" spans="1:24" ht="18.899999999999999" customHeight="1">
      <c r="A420" s="349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</row>
    <row r="421" spans="1:24" ht="18.899999999999999" customHeight="1">
      <c r="A421" s="349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</row>
    <row r="422" spans="1:24" ht="18.899999999999999" customHeight="1">
      <c r="A422" s="349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</row>
    <row r="423" spans="1:24" ht="18.899999999999999" customHeight="1">
      <c r="A423" s="349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</row>
    <row r="424" spans="1:24" ht="18.899999999999999" customHeight="1">
      <c r="A424" s="349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</row>
    <row r="425" spans="1:24" ht="18.899999999999999" customHeight="1">
      <c r="A425" s="349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</row>
    <row r="426" spans="1:24" ht="18.899999999999999" customHeight="1">
      <c r="A426" s="349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</row>
    <row r="427" spans="1:24" ht="18.899999999999999" customHeight="1">
      <c r="A427" s="349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</row>
    <row r="428" spans="1:24" ht="18.899999999999999" customHeight="1">
      <c r="A428" s="349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</row>
    <row r="429" spans="1:24" ht="18.899999999999999" customHeight="1">
      <c r="A429" s="349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</row>
    <row r="430" spans="1:24" ht="18.899999999999999" customHeight="1">
      <c r="A430" s="349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</row>
    <row r="431" spans="1:24" ht="18.899999999999999" customHeight="1">
      <c r="A431" s="349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</row>
    <row r="432" spans="1:24" ht="18.899999999999999" customHeight="1">
      <c r="A432" s="349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</row>
    <row r="433" spans="1:24" ht="18.899999999999999" customHeight="1">
      <c r="A433" s="349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</row>
    <row r="434" spans="1:24" ht="18.899999999999999" customHeight="1">
      <c r="A434" s="349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</row>
    <row r="435" spans="1:24" ht="18.899999999999999" customHeight="1">
      <c r="A435" s="349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</row>
    <row r="436" spans="1:24" ht="18.899999999999999" customHeight="1">
      <c r="A436" s="349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</row>
    <row r="437" spans="1:24" ht="18.899999999999999" customHeight="1">
      <c r="A437" s="349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</row>
    <row r="438" spans="1:24" ht="18.899999999999999" customHeight="1">
      <c r="A438" s="349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</row>
    <row r="439" spans="1:24" ht="18.899999999999999" customHeight="1">
      <c r="A439" s="349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</row>
    <row r="440" spans="1:24" ht="18.899999999999999" customHeight="1">
      <c r="A440" s="349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</row>
    <row r="441" spans="1:24" ht="18.899999999999999" customHeight="1">
      <c r="A441" s="349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</row>
    <row r="442" spans="1:24" ht="18.899999999999999" customHeight="1">
      <c r="A442" s="349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</row>
    <row r="443" spans="1:24" ht="18.899999999999999" customHeight="1">
      <c r="A443" s="349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</row>
    <row r="444" spans="1:24" ht="18.899999999999999" customHeight="1">
      <c r="A444" s="349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</row>
    <row r="445" spans="1:24" ht="18.899999999999999" customHeight="1">
      <c r="A445" s="349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</row>
    <row r="446" spans="1:24" ht="18.899999999999999" customHeight="1">
      <c r="A446" s="349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</row>
    <row r="447" spans="1:24" ht="18.899999999999999" customHeight="1">
      <c r="A447" s="349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</row>
    <row r="448" spans="1:24" ht="18.899999999999999" customHeight="1">
      <c r="A448" s="349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</row>
    <row r="449" spans="1:24" ht="18.899999999999999" customHeight="1">
      <c r="A449" s="349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</row>
    <row r="450" spans="1:24" ht="18.899999999999999" customHeight="1">
      <c r="A450" s="349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</row>
    <row r="451" spans="1:24" ht="18.899999999999999" customHeight="1">
      <c r="A451" s="349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</row>
    <row r="452" spans="1:24" ht="18.899999999999999" customHeight="1">
      <c r="A452" s="349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</row>
    <row r="453" spans="1:24" ht="18.899999999999999" customHeight="1">
      <c r="A453" s="349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</row>
    <row r="454" spans="1:24" ht="18.899999999999999" customHeight="1">
      <c r="A454" s="349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</row>
    <row r="455" spans="1:24" ht="18.899999999999999" customHeight="1">
      <c r="A455" s="349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</row>
    <row r="456" spans="1:24" ht="18.899999999999999" customHeight="1">
      <c r="A456" s="349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</row>
    <row r="457" spans="1:24" ht="18.899999999999999" customHeight="1">
      <c r="A457" s="349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</row>
    <row r="458" spans="1:24" ht="18.899999999999999" customHeight="1">
      <c r="A458" s="349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</row>
    <row r="459" spans="1:24" ht="18.899999999999999" customHeight="1">
      <c r="A459" s="349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</row>
    <row r="460" spans="1:24" ht="18.899999999999999" customHeight="1">
      <c r="A460" s="349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</row>
    <row r="461" spans="1:24" ht="18.899999999999999" customHeight="1">
      <c r="A461" s="349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</row>
    <row r="462" spans="1:24" ht="18.899999999999999" customHeight="1">
      <c r="A462" s="349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</row>
    <row r="463" spans="1:24" ht="18.899999999999999" customHeight="1">
      <c r="A463" s="349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</row>
    <row r="464" spans="1:24" ht="18.899999999999999" customHeight="1">
      <c r="A464" s="349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</row>
    <row r="465" spans="1:24" ht="18.899999999999999" customHeight="1">
      <c r="A465" s="349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</row>
    <row r="466" spans="1:24" ht="18.899999999999999" customHeight="1">
      <c r="A466" s="349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</row>
    <row r="467" spans="1:24" ht="18.899999999999999" customHeight="1">
      <c r="A467" s="349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</row>
    <row r="468" spans="1:24" ht="18.899999999999999" customHeight="1">
      <c r="A468" s="349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</row>
    <row r="469" spans="1:24" ht="18.899999999999999" customHeight="1">
      <c r="A469" s="349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</row>
    <row r="470" spans="1:24" ht="18.899999999999999" customHeight="1">
      <c r="A470" s="349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</row>
    <row r="471" spans="1:24" ht="18.899999999999999" customHeight="1">
      <c r="A471" s="349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</row>
    <row r="472" spans="1:24" ht="18.899999999999999" customHeight="1">
      <c r="A472" s="349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</row>
    <row r="473" spans="1:24" ht="18.899999999999999" customHeight="1">
      <c r="A473" s="349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</row>
    <row r="474" spans="1:24" ht="18.899999999999999" customHeight="1">
      <c r="A474" s="349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</row>
    <row r="475" spans="1:24" ht="18.899999999999999" customHeight="1">
      <c r="A475" s="349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</row>
    <row r="476" spans="1:24" ht="18.899999999999999" customHeight="1">
      <c r="A476" s="349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</row>
    <row r="477" spans="1:24" ht="18.899999999999999" customHeight="1">
      <c r="A477" s="349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</row>
    <row r="478" spans="1:24" ht="18.899999999999999" customHeight="1">
      <c r="A478" s="349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</row>
    <row r="479" spans="1:24" ht="18.899999999999999" customHeight="1">
      <c r="A479" s="357"/>
    </row>
    <row r="480" spans="1:24" ht="18.899999999999999" customHeight="1">
      <c r="A480" s="357"/>
    </row>
    <row r="481" spans="1:1" ht="18.899999999999999" customHeight="1">
      <c r="A481" s="357"/>
    </row>
    <row r="482" spans="1:1" ht="18.899999999999999" customHeight="1">
      <c r="A482" s="357"/>
    </row>
    <row r="483" spans="1:1" ht="18.899999999999999" customHeight="1">
      <c r="A483" s="357"/>
    </row>
    <row r="484" spans="1:1" ht="18.899999999999999" customHeight="1">
      <c r="A484" s="357"/>
    </row>
    <row r="485" spans="1:1" ht="18.899999999999999" customHeight="1">
      <c r="A485" s="357"/>
    </row>
    <row r="486" spans="1:1" ht="18.899999999999999" customHeight="1">
      <c r="A486" s="357"/>
    </row>
    <row r="487" spans="1:1" ht="18.899999999999999" customHeight="1">
      <c r="A487" s="357"/>
    </row>
    <row r="488" spans="1:1" ht="18.899999999999999" customHeight="1">
      <c r="A488" s="357"/>
    </row>
    <row r="489" spans="1:1" ht="18.899999999999999" customHeight="1">
      <c r="A489" s="357"/>
    </row>
    <row r="490" spans="1:1" ht="18.899999999999999" customHeight="1">
      <c r="A490" s="357"/>
    </row>
    <row r="491" spans="1:1" ht="18.899999999999999" customHeight="1">
      <c r="A491" s="357"/>
    </row>
    <row r="492" spans="1:1" ht="18.899999999999999" customHeight="1">
      <c r="A492" s="357"/>
    </row>
    <row r="493" spans="1:1" ht="18.899999999999999" customHeight="1">
      <c r="A493" s="357"/>
    </row>
    <row r="494" spans="1:1" ht="18.899999999999999" customHeight="1">
      <c r="A494" s="357"/>
    </row>
    <row r="495" spans="1:1" ht="18.899999999999999" customHeight="1">
      <c r="A495" s="357"/>
    </row>
    <row r="496" spans="1:1" ht="18.899999999999999" customHeight="1">
      <c r="A496" s="357"/>
    </row>
    <row r="497" spans="1:1" ht="18.899999999999999" customHeight="1">
      <c r="A497" s="357"/>
    </row>
    <row r="498" spans="1:1" ht="18.899999999999999" customHeight="1">
      <c r="A498" s="357"/>
    </row>
    <row r="499" spans="1:1" ht="18.899999999999999" customHeight="1">
      <c r="A499" s="357"/>
    </row>
    <row r="500" spans="1:1" ht="18.899999999999999" customHeight="1">
      <c r="A500" s="357"/>
    </row>
    <row r="501" spans="1:1" ht="18.899999999999999" customHeight="1">
      <c r="A501" s="357"/>
    </row>
    <row r="502" spans="1:1" ht="18.899999999999999" customHeight="1">
      <c r="A502" s="357"/>
    </row>
    <row r="503" spans="1:1" ht="18.899999999999999" customHeight="1">
      <c r="A503" s="357"/>
    </row>
    <row r="504" spans="1:1" ht="18.899999999999999" customHeight="1">
      <c r="A504" s="357"/>
    </row>
    <row r="505" spans="1:1" ht="18.899999999999999" customHeight="1">
      <c r="A505" s="357"/>
    </row>
    <row r="506" spans="1:1" ht="18.899999999999999" customHeight="1">
      <c r="A506" s="357"/>
    </row>
    <row r="507" spans="1:1" ht="18.899999999999999" customHeight="1">
      <c r="A507" s="357"/>
    </row>
    <row r="508" spans="1:1" ht="18.899999999999999" customHeight="1">
      <c r="A508" s="357"/>
    </row>
    <row r="509" spans="1:1" ht="18.899999999999999" customHeight="1">
      <c r="A509" s="357"/>
    </row>
    <row r="510" spans="1:1" ht="18.899999999999999" customHeight="1">
      <c r="A510" s="357"/>
    </row>
    <row r="511" spans="1:1" ht="18.899999999999999" customHeight="1">
      <c r="A511" s="357"/>
    </row>
    <row r="512" spans="1:1" ht="18.899999999999999" customHeight="1">
      <c r="A512" s="357"/>
    </row>
    <row r="513" spans="1:1" ht="18.899999999999999" customHeight="1">
      <c r="A513" s="357"/>
    </row>
    <row r="514" spans="1:1" ht="18.899999999999999" customHeight="1">
      <c r="A514" s="357"/>
    </row>
    <row r="515" spans="1:1" ht="18.899999999999999" customHeight="1">
      <c r="A515" s="357"/>
    </row>
    <row r="516" spans="1:1" ht="18.899999999999999" customHeight="1">
      <c r="A516" s="357"/>
    </row>
    <row r="517" spans="1:1" ht="18.899999999999999" customHeight="1">
      <c r="A517" s="357"/>
    </row>
    <row r="518" spans="1:1" ht="18.899999999999999" customHeight="1">
      <c r="A518" s="357"/>
    </row>
    <row r="519" spans="1:1" ht="18.899999999999999" customHeight="1">
      <c r="A519" s="357"/>
    </row>
    <row r="520" spans="1:1" ht="18.899999999999999" customHeight="1">
      <c r="A520" s="357"/>
    </row>
    <row r="521" spans="1:1" ht="18.899999999999999" customHeight="1">
      <c r="A521" s="357"/>
    </row>
    <row r="522" spans="1:1" ht="18.899999999999999" customHeight="1">
      <c r="A522" s="357"/>
    </row>
    <row r="523" spans="1:1" ht="18.899999999999999" customHeight="1">
      <c r="A523" s="357"/>
    </row>
    <row r="524" spans="1:1" ht="18.899999999999999" customHeight="1">
      <c r="A524" s="357"/>
    </row>
    <row r="525" spans="1:1" ht="18.899999999999999" customHeight="1">
      <c r="A525" s="357"/>
    </row>
    <row r="526" spans="1:1" ht="18.899999999999999" customHeight="1">
      <c r="A526" s="357"/>
    </row>
    <row r="527" spans="1:1" ht="18.899999999999999" customHeight="1">
      <c r="A527" s="357"/>
    </row>
    <row r="528" spans="1:1" ht="18.899999999999999" customHeight="1">
      <c r="A528" s="357"/>
    </row>
    <row r="529" spans="1:1" ht="18.899999999999999" customHeight="1">
      <c r="A529" s="357"/>
    </row>
    <row r="530" spans="1:1" ht="18.899999999999999" customHeight="1">
      <c r="A530" s="357"/>
    </row>
    <row r="531" spans="1:1" ht="18.899999999999999" customHeight="1">
      <c r="A531" s="357"/>
    </row>
    <row r="532" spans="1:1" ht="18.899999999999999" customHeight="1">
      <c r="A532" s="357"/>
    </row>
    <row r="533" spans="1:1" ht="18.899999999999999" customHeight="1">
      <c r="A533" s="357"/>
    </row>
    <row r="534" spans="1:1" ht="18.899999999999999" customHeight="1">
      <c r="A534" s="357"/>
    </row>
    <row r="535" spans="1:1" ht="18.899999999999999" customHeight="1">
      <c r="A535" s="357"/>
    </row>
    <row r="536" spans="1:1" ht="18.899999999999999" customHeight="1">
      <c r="A536" s="357"/>
    </row>
    <row r="537" spans="1:1" ht="18.899999999999999" customHeight="1">
      <c r="A537" s="357"/>
    </row>
    <row r="538" spans="1:1" ht="18.899999999999999" customHeight="1">
      <c r="A538" s="357"/>
    </row>
    <row r="539" spans="1:1" ht="18.899999999999999" customHeight="1">
      <c r="A539" s="357"/>
    </row>
    <row r="540" spans="1:1" ht="18.899999999999999" customHeight="1">
      <c r="A540" s="357"/>
    </row>
    <row r="541" spans="1:1" ht="18.899999999999999" customHeight="1">
      <c r="A541" s="357"/>
    </row>
    <row r="542" spans="1:1" ht="18.899999999999999" customHeight="1">
      <c r="A542" s="357"/>
    </row>
    <row r="543" spans="1:1" ht="18.899999999999999" customHeight="1">
      <c r="A543" s="357"/>
    </row>
    <row r="544" spans="1:1" ht="18.899999999999999" customHeight="1">
      <c r="A544" s="357"/>
    </row>
    <row r="545" spans="1:1" ht="18.899999999999999" customHeight="1">
      <c r="A545" s="357"/>
    </row>
    <row r="546" spans="1:1" ht="18.899999999999999" customHeight="1">
      <c r="A546" s="357"/>
    </row>
    <row r="547" spans="1:1" ht="18.899999999999999" customHeight="1">
      <c r="A547" s="357"/>
    </row>
    <row r="548" spans="1:1" ht="18.899999999999999" customHeight="1">
      <c r="A548" s="357"/>
    </row>
    <row r="549" spans="1:1" ht="18.899999999999999" customHeight="1">
      <c r="A549" s="357"/>
    </row>
    <row r="550" spans="1:1" ht="18.899999999999999" customHeight="1">
      <c r="A550" s="357"/>
    </row>
    <row r="551" spans="1:1" ht="18.899999999999999" customHeight="1">
      <c r="A551" s="357"/>
    </row>
    <row r="552" spans="1:1" ht="18.899999999999999" customHeight="1">
      <c r="A552" s="357"/>
    </row>
    <row r="553" spans="1:1" ht="18.899999999999999" customHeight="1">
      <c r="A553" s="357"/>
    </row>
    <row r="554" spans="1:1" ht="18.899999999999999" customHeight="1">
      <c r="A554" s="357"/>
    </row>
    <row r="555" spans="1:1" ht="18.899999999999999" customHeight="1">
      <c r="A555" s="357"/>
    </row>
    <row r="556" spans="1:1" ht="18.899999999999999" customHeight="1">
      <c r="A556" s="357"/>
    </row>
    <row r="557" spans="1:1" ht="18.899999999999999" customHeight="1">
      <c r="A557" s="357"/>
    </row>
    <row r="558" spans="1:1" ht="18.899999999999999" customHeight="1">
      <c r="A558" s="357"/>
    </row>
    <row r="559" spans="1:1" ht="18.899999999999999" customHeight="1">
      <c r="A559" s="357"/>
    </row>
    <row r="560" spans="1:1" ht="18.899999999999999" customHeight="1">
      <c r="A560" s="357"/>
    </row>
    <row r="561" spans="1:1" ht="18.899999999999999" customHeight="1">
      <c r="A561" s="357"/>
    </row>
    <row r="562" spans="1:1" ht="18.899999999999999" customHeight="1">
      <c r="A562" s="357"/>
    </row>
    <row r="563" spans="1:1" ht="18.899999999999999" customHeight="1">
      <c r="A563" s="357"/>
    </row>
    <row r="564" spans="1:1" ht="18.899999999999999" customHeight="1">
      <c r="A564" s="357"/>
    </row>
    <row r="565" spans="1:1" ht="18.899999999999999" customHeight="1">
      <c r="A565" s="357"/>
    </row>
    <row r="566" spans="1:1" ht="18.899999999999999" customHeight="1">
      <c r="A566" s="357"/>
    </row>
    <row r="567" spans="1:1" ht="18.899999999999999" customHeight="1">
      <c r="A567" s="357"/>
    </row>
    <row r="568" spans="1:1" ht="18.899999999999999" customHeight="1">
      <c r="A568" s="357"/>
    </row>
    <row r="569" spans="1:1" ht="18.899999999999999" customHeight="1">
      <c r="A569" s="357"/>
    </row>
    <row r="570" spans="1:1" ht="18.899999999999999" customHeight="1">
      <c r="A570" s="357"/>
    </row>
    <row r="571" spans="1:1" ht="18.899999999999999" customHeight="1">
      <c r="A571" s="357"/>
    </row>
    <row r="572" spans="1:1" ht="18.899999999999999" customHeight="1">
      <c r="A572" s="357"/>
    </row>
    <row r="573" spans="1:1" ht="18.899999999999999" customHeight="1">
      <c r="A573" s="357"/>
    </row>
    <row r="574" spans="1:1" ht="18.899999999999999" customHeight="1">
      <c r="A574" s="357"/>
    </row>
    <row r="575" spans="1:1" ht="18.899999999999999" customHeight="1">
      <c r="A575" s="357"/>
    </row>
    <row r="576" spans="1:1" ht="18.899999999999999" customHeight="1">
      <c r="A576" s="357"/>
    </row>
    <row r="577" spans="1:1" ht="18.899999999999999" customHeight="1">
      <c r="A577" s="357"/>
    </row>
    <row r="578" spans="1:1" ht="18.899999999999999" customHeight="1">
      <c r="A578" s="357"/>
    </row>
    <row r="579" spans="1:1" ht="18.899999999999999" customHeight="1">
      <c r="A579" s="357"/>
    </row>
    <row r="580" spans="1:1" ht="18.899999999999999" customHeight="1">
      <c r="A580" s="357"/>
    </row>
    <row r="581" spans="1:1" ht="18.899999999999999" customHeight="1">
      <c r="A581" s="357"/>
    </row>
    <row r="582" spans="1:1" ht="18.899999999999999" customHeight="1">
      <c r="A582" s="357"/>
    </row>
    <row r="583" spans="1:1" ht="18.899999999999999" customHeight="1">
      <c r="A583" s="357"/>
    </row>
    <row r="584" spans="1:1" ht="18.899999999999999" customHeight="1">
      <c r="A584" s="357"/>
    </row>
    <row r="585" spans="1:1" ht="18.899999999999999" customHeight="1">
      <c r="A585" s="357"/>
    </row>
    <row r="586" spans="1:1" ht="18.899999999999999" customHeight="1">
      <c r="A586" s="357"/>
    </row>
    <row r="587" spans="1:1" ht="18.899999999999999" customHeight="1">
      <c r="A587" s="357"/>
    </row>
    <row r="588" spans="1:1" ht="18.899999999999999" customHeight="1">
      <c r="A588" s="357"/>
    </row>
    <row r="589" spans="1:1" ht="18.899999999999999" customHeight="1">
      <c r="A589" s="357"/>
    </row>
    <row r="590" spans="1:1" ht="18.899999999999999" customHeight="1">
      <c r="A590" s="357"/>
    </row>
    <row r="591" spans="1:1" ht="18.899999999999999" customHeight="1">
      <c r="A591" s="357"/>
    </row>
    <row r="592" spans="1:1" ht="18.899999999999999" customHeight="1">
      <c r="A592" s="357"/>
    </row>
    <row r="593" spans="1:1" ht="18.899999999999999" customHeight="1">
      <c r="A593" s="357"/>
    </row>
    <row r="594" spans="1:1" ht="18.899999999999999" customHeight="1">
      <c r="A594" s="357"/>
    </row>
    <row r="595" spans="1:1" ht="18.899999999999999" customHeight="1">
      <c r="A595" s="357"/>
    </row>
    <row r="596" spans="1:1" ht="18.899999999999999" customHeight="1">
      <c r="A596" s="357"/>
    </row>
    <row r="597" spans="1:1" ht="18.899999999999999" customHeight="1">
      <c r="A597" s="357"/>
    </row>
    <row r="598" spans="1:1" ht="18.899999999999999" customHeight="1">
      <c r="A598" s="357"/>
    </row>
    <row r="599" spans="1:1" ht="18.899999999999999" customHeight="1">
      <c r="A599" s="357"/>
    </row>
    <row r="600" spans="1:1" ht="18.899999999999999" customHeight="1">
      <c r="A600" s="357"/>
    </row>
    <row r="601" spans="1:1" ht="18.899999999999999" customHeight="1">
      <c r="A601" s="357"/>
    </row>
    <row r="602" spans="1:1" ht="18.899999999999999" customHeight="1">
      <c r="A602" s="357"/>
    </row>
    <row r="603" spans="1:1" ht="18.899999999999999" customHeight="1">
      <c r="A603" s="357"/>
    </row>
    <row r="604" spans="1:1" ht="18.899999999999999" customHeight="1">
      <c r="A604" s="357"/>
    </row>
    <row r="605" spans="1:1" ht="18.899999999999999" customHeight="1">
      <c r="A605" s="357"/>
    </row>
    <row r="606" spans="1:1" ht="18.899999999999999" customHeight="1">
      <c r="A606" s="357"/>
    </row>
    <row r="607" spans="1:1" ht="18.899999999999999" customHeight="1">
      <c r="A607" s="357"/>
    </row>
    <row r="608" spans="1:1" ht="18.899999999999999" customHeight="1">
      <c r="A608" s="357"/>
    </row>
    <row r="609" spans="1:1" ht="18.899999999999999" customHeight="1">
      <c r="A609" s="357"/>
    </row>
    <row r="610" spans="1:1" ht="18.899999999999999" customHeight="1">
      <c r="A610" s="357"/>
    </row>
    <row r="611" spans="1:1" ht="18.899999999999999" customHeight="1">
      <c r="A611" s="357"/>
    </row>
    <row r="612" spans="1:1" ht="18.899999999999999" customHeight="1">
      <c r="A612" s="357"/>
    </row>
    <row r="613" spans="1:1" ht="18.899999999999999" customHeight="1">
      <c r="A613" s="357"/>
    </row>
    <row r="614" spans="1:1" ht="18.899999999999999" customHeight="1">
      <c r="A614" s="357"/>
    </row>
    <row r="615" spans="1:1" ht="18.899999999999999" customHeight="1">
      <c r="A615" s="357"/>
    </row>
    <row r="616" spans="1:1" ht="18.899999999999999" customHeight="1">
      <c r="A616" s="357"/>
    </row>
    <row r="617" spans="1:1" ht="18.899999999999999" customHeight="1">
      <c r="A617" s="357"/>
    </row>
    <row r="618" spans="1:1" ht="18.899999999999999" customHeight="1">
      <c r="A618" s="357"/>
    </row>
    <row r="619" spans="1:1" ht="18.899999999999999" customHeight="1"/>
    <row r="620" spans="1:1" ht="18.899999999999999" customHeight="1"/>
    <row r="621" spans="1:1" ht="18.899999999999999" customHeight="1"/>
    <row r="622" spans="1:1" ht="18.899999999999999" customHeight="1"/>
    <row r="623" spans="1:1" ht="18.899999999999999" customHeight="1"/>
    <row r="624" spans="1:1" ht="18.899999999999999" customHeight="1"/>
    <row r="625" ht="18.899999999999999" customHeight="1"/>
    <row r="626" ht="18.899999999999999" customHeight="1"/>
    <row r="627" ht="18.899999999999999" customHeight="1"/>
    <row r="628" ht="18.899999999999999" customHeight="1"/>
    <row r="629" ht="18.899999999999999" customHeight="1"/>
    <row r="630" ht="18.899999999999999" customHeight="1"/>
    <row r="631" ht="18.899999999999999" customHeight="1"/>
    <row r="632" ht="18.899999999999999" customHeight="1"/>
    <row r="633" ht="18.899999999999999" customHeight="1"/>
    <row r="634" ht="18.899999999999999" customHeight="1"/>
    <row r="635" ht="18.899999999999999" customHeight="1"/>
    <row r="636" ht="18.899999999999999" customHeight="1"/>
    <row r="637" ht="18.899999999999999" customHeight="1"/>
    <row r="638" ht="18.899999999999999" customHeight="1"/>
    <row r="639" ht="18.899999999999999" customHeight="1"/>
    <row r="640" ht="18.899999999999999" customHeight="1"/>
    <row r="641" ht="18.899999999999999" customHeight="1"/>
    <row r="642" ht="18.899999999999999" customHeight="1"/>
    <row r="643" ht="18.899999999999999" customHeight="1"/>
    <row r="644" ht="18.899999999999999" customHeight="1"/>
    <row r="645" ht="18.899999999999999" customHeight="1"/>
    <row r="646" ht="18.899999999999999" customHeight="1"/>
    <row r="647" ht="18.899999999999999" customHeight="1"/>
    <row r="648" ht="18.899999999999999" customHeight="1"/>
    <row r="649" ht="18.899999999999999" customHeight="1"/>
    <row r="650" ht="18.899999999999999" customHeight="1"/>
    <row r="651" ht="18.899999999999999" customHeight="1"/>
    <row r="652" ht="18.899999999999999" customHeight="1"/>
    <row r="653" ht="18.899999999999999" customHeight="1"/>
    <row r="654" ht="18.899999999999999" customHeight="1"/>
    <row r="655" ht="18.899999999999999" customHeight="1"/>
    <row r="656" ht="18.899999999999999" customHeight="1"/>
    <row r="657" ht="18.899999999999999" customHeight="1"/>
    <row r="658" ht="18.899999999999999" customHeight="1"/>
    <row r="659" ht="18.899999999999999" customHeight="1"/>
    <row r="660" ht="18.899999999999999" customHeight="1"/>
    <row r="661" ht="18.899999999999999" customHeight="1"/>
    <row r="662" ht="18.899999999999999" customHeight="1"/>
    <row r="663" ht="18.899999999999999" customHeight="1"/>
    <row r="664" ht="18.899999999999999" customHeight="1"/>
    <row r="665" ht="18.899999999999999" customHeight="1"/>
    <row r="666" ht="18.899999999999999" customHeight="1"/>
    <row r="667" ht="18.899999999999999" customHeight="1"/>
    <row r="668" ht="18.899999999999999" customHeight="1"/>
    <row r="669" ht="18.899999999999999" customHeight="1"/>
    <row r="670" ht="18.899999999999999" customHeight="1"/>
    <row r="671" ht="18.899999999999999" customHeight="1"/>
    <row r="672" ht="18.899999999999999" customHeight="1"/>
    <row r="673" ht="18.899999999999999" customHeight="1"/>
    <row r="674" ht="18.899999999999999" customHeight="1"/>
    <row r="675" ht="18.899999999999999" customHeight="1"/>
    <row r="676" ht="18.899999999999999" customHeight="1"/>
    <row r="677" ht="18.899999999999999" customHeight="1"/>
    <row r="678" ht="18.899999999999999" customHeight="1"/>
    <row r="679" ht="18.899999999999999" customHeight="1"/>
    <row r="680" ht="18.899999999999999" customHeight="1"/>
    <row r="681" ht="18.899999999999999" customHeight="1"/>
    <row r="682" ht="18.899999999999999" customHeight="1"/>
    <row r="683" ht="18.899999999999999" customHeight="1"/>
    <row r="684" ht="18.899999999999999" customHeight="1"/>
    <row r="685" ht="18.899999999999999" customHeight="1"/>
    <row r="686" ht="18.899999999999999" customHeight="1"/>
    <row r="687" ht="18.899999999999999" customHeight="1"/>
    <row r="688" ht="18.899999999999999" customHeight="1"/>
    <row r="689" ht="18.899999999999999" customHeight="1"/>
    <row r="690" ht="18.899999999999999" customHeight="1"/>
    <row r="691" ht="18.899999999999999" customHeight="1"/>
    <row r="692" ht="18.899999999999999" customHeight="1"/>
    <row r="693" ht="18.899999999999999" customHeight="1"/>
    <row r="694" ht="18.899999999999999" customHeight="1"/>
    <row r="695" ht="18.899999999999999" customHeight="1"/>
    <row r="696" ht="18.899999999999999" customHeight="1"/>
    <row r="697" ht="18.899999999999999" customHeight="1"/>
    <row r="698" ht="18.899999999999999" customHeight="1"/>
    <row r="699" ht="18.899999999999999" customHeight="1"/>
    <row r="700" ht="18.899999999999999" customHeight="1"/>
    <row r="701" ht="18.899999999999999" customHeight="1"/>
    <row r="702" ht="18.899999999999999" customHeight="1"/>
    <row r="703" ht="18.899999999999999" customHeight="1"/>
    <row r="704" ht="18.899999999999999" customHeight="1"/>
    <row r="705" ht="18.899999999999999" customHeight="1"/>
    <row r="706" ht="18.899999999999999" customHeight="1"/>
    <row r="707" ht="18.899999999999999" customHeight="1"/>
    <row r="708" ht="18.899999999999999" customHeight="1"/>
    <row r="709" ht="18.899999999999999" customHeight="1"/>
    <row r="710" ht="18.899999999999999" customHeight="1"/>
    <row r="711" ht="18.899999999999999" customHeight="1"/>
    <row r="712" ht="18.899999999999999" customHeight="1"/>
    <row r="713" ht="18.899999999999999" customHeight="1"/>
    <row r="714" ht="18.899999999999999" customHeight="1"/>
    <row r="715" ht="18.899999999999999" customHeight="1"/>
    <row r="716" ht="18.899999999999999" customHeight="1"/>
    <row r="717" ht="18.899999999999999" customHeight="1"/>
    <row r="718" ht="18.899999999999999" customHeight="1"/>
    <row r="719" ht="18.899999999999999" customHeight="1"/>
    <row r="720" ht="18.899999999999999" customHeight="1"/>
    <row r="721" ht="18.899999999999999" customHeight="1"/>
    <row r="722" ht="18.899999999999999" customHeight="1"/>
    <row r="723" ht="18.899999999999999" customHeight="1"/>
    <row r="724" ht="18.899999999999999" customHeight="1"/>
    <row r="725" ht="18.899999999999999" customHeight="1"/>
    <row r="726" ht="18.899999999999999" customHeight="1"/>
    <row r="727" ht="18.899999999999999" customHeight="1"/>
    <row r="728" ht="18.899999999999999" customHeight="1"/>
    <row r="729" ht="18.899999999999999" customHeight="1"/>
    <row r="730" ht="18.899999999999999" customHeight="1"/>
    <row r="731" ht="18.899999999999999" customHeight="1"/>
    <row r="732" ht="18.899999999999999" customHeight="1"/>
    <row r="733" ht="18.899999999999999" customHeight="1"/>
    <row r="734" ht="18.899999999999999" customHeight="1"/>
    <row r="735" ht="18.899999999999999" customHeight="1"/>
    <row r="736" ht="18.899999999999999" customHeight="1"/>
    <row r="737" ht="18.899999999999999" customHeight="1"/>
    <row r="738" ht="18.899999999999999" customHeight="1"/>
    <row r="739" ht="18.899999999999999" customHeight="1"/>
    <row r="740" ht="18.899999999999999" customHeight="1"/>
    <row r="741" ht="18.899999999999999" customHeight="1"/>
    <row r="742" ht="18.899999999999999" customHeight="1"/>
    <row r="743" ht="18.899999999999999" customHeight="1"/>
    <row r="744" ht="18.899999999999999" customHeight="1"/>
    <row r="745" ht="18.899999999999999" customHeight="1"/>
    <row r="746" ht="18.899999999999999" customHeight="1"/>
    <row r="747" ht="18.899999999999999" customHeight="1"/>
    <row r="748" ht="18.899999999999999" customHeight="1"/>
    <row r="749" ht="18.899999999999999" customHeight="1"/>
    <row r="750" ht="18.899999999999999" customHeight="1"/>
    <row r="751" ht="18.899999999999999" customHeight="1"/>
    <row r="752" ht="18.899999999999999" customHeight="1"/>
    <row r="753" ht="18.899999999999999" customHeight="1"/>
    <row r="754" ht="18.899999999999999" customHeight="1"/>
    <row r="755" ht="18.899999999999999" customHeight="1"/>
    <row r="756" ht="18.899999999999999" customHeight="1"/>
    <row r="757" ht="18.899999999999999" customHeight="1"/>
    <row r="758" ht="18.899999999999999" customHeight="1"/>
    <row r="759" ht="18.899999999999999" customHeight="1"/>
    <row r="760" ht="18.899999999999999" customHeight="1"/>
    <row r="761" ht="18.899999999999999" customHeight="1"/>
    <row r="762" ht="18.899999999999999" customHeight="1"/>
    <row r="763" ht="18.899999999999999" customHeight="1"/>
    <row r="764" ht="18.899999999999999" customHeight="1"/>
    <row r="765" ht="18.899999999999999" customHeight="1"/>
    <row r="766" ht="18.899999999999999" customHeight="1"/>
    <row r="767" ht="18.899999999999999" customHeight="1"/>
    <row r="768" ht="18.899999999999999" customHeight="1"/>
    <row r="769" ht="18.899999999999999" customHeight="1"/>
    <row r="770" ht="18.899999999999999" customHeight="1"/>
    <row r="771" ht="18.899999999999999" customHeight="1"/>
    <row r="772" ht="18.899999999999999" customHeight="1"/>
    <row r="773" ht="18.899999999999999" customHeight="1"/>
    <row r="774" ht="18.899999999999999" customHeight="1"/>
    <row r="775" ht="18.899999999999999" customHeight="1"/>
    <row r="776" ht="18.899999999999999" customHeight="1"/>
    <row r="777" ht="18.899999999999999" customHeight="1"/>
    <row r="778" ht="18.899999999999999" customHeight="1"/>
    <row r="779" ht="18.899999999999999" customHeight="1"/>
    <row r="780" ht="18.899999999999999" customHeight="1"/>
    <row r="781" ht="18.899999999999999" customHeight="1"/>
    <row r="782" ht="18.899999999999999" customHeight="1"/>
    <row r="783" ht="18.899999999999999" customHeight="1"/>
    <row r="784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spans="37:37" ht="18.899999999999999" customHeight="1"/>
    <row r="1106" spans="37:37" ht="18.899999999999999" customHeight="1"/>
    <row r="1107" spans="37:37" ht="18.899999999999999" customHeight="1"/>
    <row r="1108" spans="37:37" ht="18.899999999999999" customHeight="1"/>
    <row r="1109" spans="37:37" ht="18.899999999999999" customHeight="1"/>
    <row r="1110" spans="37:37" ht="18.899999999999999" customHeight="1"/>
    <row r="1111" spans="37:37" ht="18.899999999999999" customHeight="1">
      <c r="AK1111" s="352" t="s">
        <v>231</v>
      </c>
    </row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0" workbookViewId="0">
      <selection sqref="A1:K50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83" t="s">
        <v>208</v>
      </c>
      <c r="B1" s="483"/>
      <c r="C1" s="483"/>
      <c r="D1" s="483"/>
      <c r="E1" s="483"/>
      <c r="F1" s="483"/>
      <c r="G1" s="483"/>
      <c r="H1" s="483"/>
      <c r="I1" s="483"/>
      <c r="J1" s="483"/>
      <c r="K1" s="484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82" t="s">
        <v>230</v>
      </c>
      <c r="C2" s="462"/>
      <c r="D2" s="462"/>
      <c r="E2" s="462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3"/>
      <c r="G3" s="84" t="s">
        <v>23</v>
      </c>
      <c r="H3" s="193"/>
      <c r="I3" s="84" t="s">
        <v>25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3"/>
      <c r="G4" s="88" t="s">
        <v>37</v>
      </c>
      <c r="H4" s="88" t="s">
        <v>24</v>
      </c>
      <c r="I4" s="88" t="s">
        <v>21</v>
      </c>
      <c r="J4" s="88" t="s">
        <v>24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</v>
      </c>
      <c r="C6" s="181">
        <v>25.01</v>
      </c>
      <c r="D6" s="90">
        <v>0</v>
      </c>
      <c r="E6" s="90">
        <v>0</v>
      </c>
      <c r="F6" s="91"/>
      <c r="G6" s="181">
        <v>1.34</v>
      </c>
      <c r="H6" s="182">
        <v>2007</v>
      </c>
      <c r="I6" s="183">
        <v>0</v>
      </c>
      <c r="J6" s="184"/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0.2</v>
      </c>
      <c r="C7" s="185">
        <v>25.11</v>
      </c>
      <c r="D7" s="97">
        <v>0</v>
      </c>
      <c r="E7" s="97">
        <v>0</v>
      </c>
      <c r="F7" s="85"/>
      <c r="G7" s="185">
        <v>2</v>
      </c>
      <c r="H7" s="186">
        <v>2006</v>
      </c>
      <c r="I7" s="187">
        <v>0</v>
      </c>
      <c r="J7" s="188"/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0.30000000000000004</v>
      </c>
      <c r="C8" s="181">
        <v>25.21</v>
      </c>
      <c r="D8" s="90">
        <v>0</v>
      </c>
      <c r="E8" s="90">
        <v>0</v>
      </c>
      <c r="F8" s="91"/>
      <c r="G8" s="181">
        <v>3.04</v>
      </c>
      <c r="H8" s="182">
        <v>1954</v>
      </c>
      <c r="I8" s="183">
        <v>0</v>
      </c>
      <c r="J8" s="184"/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0.4</v>
      </c>
      <c r="C9" s="185">
        <v>25.31</v>
      </c>
      <c r="D9" s="97">
        <v>0</v>
      </c>
      <c r="E9" s="97">
        <v>0</v>
      </c>
      <c r="F9" s="85"/>
      <c r="G9" s="185">
        <v>1.7</v>
      </c>
      <c r="H9" s="186">
        <v>2002</v>
      </c>
      <c r="I9" s="187">
        <v>0</v>
      </c>
      <c r="J9" s="188"/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0.49</v>
      </c>
      <c r="C10" s="181">
        <v>25.4</v>
      </c>
      <c r="D10" s="90">
        <v>0</v>
      </c>
      <c r="E10" s="90">
        <v>0</v>
      </c>
      <c r="F10" s="91"/>
      <c r="G10" s="181">
        <v>1.82</v>
      </c>
      <c r="H10" s="182">
        <v>2013</v>
      </c>
      <c r="I10" s="183" t="s">
        <v>153</v>
      </c>
      <c r="J10" s="189">
        <v>1935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0.59</v>
      </c>
      <c r="C12" s="181">
        <v>25.5</v>
      </c>
      <c r="D12" s="90">
        <v>0</v>
      </c>
      <c r="E12" s="90">
        <v>0</v>
      </c>
      <c r="F12" s="91"/>
      <c r="G12" s="181">
        <v>1.75</v>
      </c>
      <c r="H12" s="182">
        <v>1911</v>
      </c>
      <c r="I12" s="183" t="s">
        <v>153</v>
      </c>
      <c r="J12" s="184">
        <v>1964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0.69</v>
      </c>
      <c r="C13" s="185">
        <v>25.6</v>
      </c>
      <c r="D13" s="97">
        <v>0</v>
      </c>
      <c r="E13" s="97">
        <v>0</v>
      </c>
      <c r="F13" s="85"/>
      <c r="G13" s="185">
        <v>2</v>
      </c>
      <c r="H13" s="186">
        <v>1881</v>
      </c>
      <c r="I13" s="187">
        <v>0</v>
      </c>
      <c r="J13" s="190"/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0.77999999999999992</v>
      </c>
      <c r="C14" s="181">
        <v>25.69</v>
      </c>
      <c r="D14" s="90">
        <v>0</v>
      </c>
      <c r="E14" s="90">
        <v>0</v>
      </c>
      <c r="F14" s="91"/>
      <c r="G14" s="181">
        <v>1.52</v>
      </c>
      <c r="H14" s="182">
        <v>1962</v>
      </c>
      <c r="I14" s="183">
        <v>0</v>
      </c>
      <c r="J14" s="189"/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0.8899999999999999</v>
      </c>
      <c r="C15" s="185">
        <v>25.8</v>
      </c>
      <c r="D15" s="97">
        <v>0</v>
      </c>
      <c r="E15" s="97">
        <v>0</v>
      </c>
      <c r="F15" s="85"/>
      <c r="G15" s="185">
        <v>1.1399999999999999</v>
      </c>
      <c r="H15" s="186">
        <v>1904</v>
      </c>
      <c r="I15" s="187" t="s">
        <v>153</v>
      </c>
      <c r="J15" s="190" t="s">
        <v>354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0.98999999999999988</v>
      </c>
      <c r="C16" s="181">
        <v>25.9</v>
      </c>
      <c r="D16" s="90">
        <v>0</v>
      </c>
      <c r="E16" s="90">
        <v>0</v>
      </c>
      <c r="F16" s="91"/>
      <c r="G16" s="181">
        <v>1.5</v>
      </c>
      <c r="H16" s="182">
        <v>1913</v>
      </c>
      <c r="I16" s="183" t="s">
        <v>153</v>
      </c>
      <c r="J16" s="184">
        <v>1932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1.0899999999999999</v>
      </c>
      <c r="C18" s="181">
        <v>26</v>
      </c>
      <c r="D18" s="90">
        <v>0</v>
      </c>
      <c r="E18" s="90">
        <v>0</v>
      </c>
      <c r="F18" s="91"/>
      <c r="G18" s="181">
        <v>1.23</v>
      </c>
      <c r="H18" s="182">
        <v>2019</v>
      </c>
      <c r="I18" s="183" t="s">
        <v>153</v>
      </c>
      <c r="J18" s="184">
        <v>1959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1.19</v>
      </c>
      <c r="C19" s="185">
        <v>26.1</v>
      </c>
      <c r="D19" s="97">
        <v>0</v>
      </c>
      <c r="E19" s="97">
        <v>0</v>
      </c>
      <c r="F19" s="85"/>
      <c r="G19" s="185">
        <v>1.37</v>
      </c>
      <c r="H19" s="186">
        <v>1898</v>
      </c>
      <c r="I19" s="187">
        <v>2.5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1.29</v>
      </c>
      <c r="C20" s="181">
        <v>26.2</v>
      </c>
      <c r="D20" s="90">
        <v>0</v>
      </c>
      <c r="E20" s="90">
        <v>0</v>
      </c>
      <c r="F20" s="91"/>
      <c r="G20" s="181">
        <v>1.69</v>
      </c>
      <c r="H20" s="182">
        <v>1902</v>
      </c>
      <c r="I20" s="183" t="s">
        <v>153</v>
      </c>
      <c r="J20" s="189" t="s">
        <v>209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1.3900000000000001</v>
      </c>
      <c r="C21" s="185">
        <v>26.3</v>
      </c>
      <c r="D21" s="97">
        <v>0</v>
      </c>
      <c r="E21" s="97">
        <v>0</v>
      </c>
      <c r="F21" s="85"/>
      <c r="G21" s="185">
        <v>1.95</v>
      </c>
      <c r="H21" s="186">
        <v>2014</v>
      </c>
      <c r="I21" s="187">
        <v>0</v>
      </c>
      <c r="J21" s="190"/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1.4900000000000002</v>
      </c>
      <c r="C22" s="181">
        <v>26.4</v>
      </c>
      <c r="D22" s="90">
        <v>0</v>
      </c>
      <c r="E22" s="90">
        <v>0</v>
      </c>
      <c r="F22" s="91"/>
      <c r="G22" s="181">
        <v>1.02</v>
      </c>
      <c r="H22" s="182">
        <v>1881</v>
      </c>
      <c r="I22" s="183">
        <v>0</v>
      </c>
      <c r="J22" s="189"/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1.5900000000000003</v>
      </c>
      <c r="C24" s="181">
        <v>26.5</v>
      </c>
      <c r="D24" s="90">
        <v>0</v>
      </c>
      <c r="E24" s="90">
        <v>0</v>
      </c>
      <c r="F24" s="91"/>
      <c r="G24" s="181">
        <v>1.6</v>
      </c>
      <c r="H24" s="182">
        <v>1881</v>
      </c>
      <c r="I24" s="183" t="s">
        <v>153</v>
      </c>
      <c r="J24" s="184" t="s">
        <v>358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1.6900000000000004</v>
      </c>
      <c r="C25" s="185">
        <v>26.6</v>
      </c>
      <c r="D25" s="97">
        <v>0</v>
      </c>
      <c r="E25" s="97">
        <v>0</v>
      </c>
      <c r="F25" s="85"/>
      <c r="G25" s="185">
        <v>1</v>
      </c>
      <c r="H25" s="186" t="s">
        <v>210</v>
      </c>
      <c r="I25" s="187">
        <v>1</v>
      </c>
      <c r="J25" s="190">
        <v>1952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1.7800000000000005</v>
      </c>
      <c r="C26" s="181">
        <v>26.69</v>
      </c>
      <c r="D26" s="90">
        <v>0</v>
      </c>
      <c r="E26" s="90">
        <v>0</v>
      </c>
      <c r="F26" s="91"/>
      <c r="G26" s="181">
        <v>1.1200000000000001</v>
      </c>
      <c r="H26" s="182">
        <v>1921</v>
      </c>
      <c r="I26" s="183" t="s">
        <v>153</v>
      </c>
      <c r="J26" s="184" t="s">
        <v>360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1.8700000000000006</v>
      </c>
      <c r="C27" s="185">
        <v>26.78</v>
      </c>
      <c r="D27" s="97">
        <v>0</v>
      </c>
      <c r="E27" s="97">
        <v>0</v>
      </c>
      <c r="F27" s="85"/>
      <c r="G27" s="185">
        <v>1.32</v>
      </c>
      <c r="H27" s="186">
        <v>1982</v>
      </c>
      <c r="I27" s="187" t="s">
        <v>153</v>
      </c>
      <c r="J27" s="190" t="s">
        <v>362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1.9600000000000006</v>
      </c>
      <c r="C28" s="181">
        <v>26.87</v>
      </c>
      <c r="D28" s="90">
        <v>0</v>
      </c>
      <c r="E28" s="90">
        <v>0</v>
      </c>
      <c r="F28" s="91"/>
      <c r="G28" s="181">
        <v>1.32</v>
      </c>
      <c r="H28" s="182">
        <v>1916</v>
      </c>
      <c r="I28" s="183">
        <v>0.5</v>
      </c>
      <c r="J28" s="189">
        <v>1917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2.0500000000000007</v>
      </c>
      <c r="C30" s="181">
        <v>26.96</v>
      </c>
      <c r="D30" s="90">
        <v>0</v>
      </c>
      <c r="E30" s="90">
        <v>0</v>
      </c>
      <c r="F30" s="91"/>
      <c r="G30" s="181">
        <v>1.95</v>
      </c>
      <c r="H30" s="182">
        <v>1934</v>
      </c>
      <c r="I30" s="183">
        <v>0</v>
      </c>
      <c r="J30" s="184" t="s">
        <v>4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2.1300000000000008</v>
      </c>
      <c r="C31" s="185">
        <v>27.04</v>
      </c>
      <c r="D31" s="97">
        <v>0.1</v>
      </c>
      <c r="E31" s="97">
        <v>0.1</v>
      </c>
      <c r="F31" s="85"/>
      <c r="G31" s="185">
        <v>1.1100000000000001</v>
      </c>
      <c r="H31" s="186">
        <v>1881</v>
      </c>
      <c r="I31" s="187" t="s">
        <v>153</v>
      </c>
      <c r="J31" s="190">
        <v>1936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2.2200000000000006</v>
      </c>
      <c r="C32" s="181">
        <v>27.130000000000003</v>
      </c>
      <c r="D32" s="90">
        <v>0.1</v>
      </c>
      <c r="E32" s="90">
        <v>0.1</v>
      </c>
      <c r="F32" s="91"/>
      <c r="G32" s="181">
        <v>2.06</v>
      </c>
      <c r="H32" s="182">
        <v>2020</v>
      </c>
      <c r="I32" s="183" t="s">
        <v>211</v>
      </c>
      <c r="J32" s="184" t="s">
        <v>364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2.3100000000000005</v>
      </c>
      <c r="C33" s="185">
        <v>27.22</v>
      </c>
      <c r="D33" s="97">
        <v>0.1</v>
      </c>
      <c r="E33" s="97">
        <v>0.1</v>
      </c>
      <c r="F33" s="85"/>
      <c r="G33" s="185">
        <v>1.3</v>
      </c>
      <c r="H33" s="186">
        <v>1916</v>
      </c>
      <c r="I33" s="187" t="s">
        <v>153</v>
      </c>
      <c r="J33" s="188">
        <v>1981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2.4000000000000004</v>
      </c>
      <c r="C34" s="181">
        <v>27.310000000000002</v>
      </c>
      <c r="D34" s="90">
        <v>0.1</v>
      </c>
      <c r="E34" s="90">
        <v>0.1</v>
      </c>
      <c r="F34" s="91"/>
      <c r="G34" s="181">
        <v>1.6</v>
      </c>
      <c r="H34" s="182">
        <v>1991</v>
      </c>
      <c r="I34" s="183">
        <v>2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2.4900000000000002</v>
      </c>
      <c r="C36" s="181">
        <v>27.4</v>
      </c>
      <c r="D36" s="90">
        <v>0.1</v>
      </c>
      <c r="E36" s="90">
        <v>0.1</v>
      </c>
      <c r="F36" s="91"/>
      <c r="G36" s="181">
        <v>1.05</v>
      </c>
      <c r="H36" s="182">
        <v>2016</v>
      </c>
      <c r="I36" s="183">
        <v>2</v>
      </c>
      <c r="J36" s="184">
        <v>1898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2.58</v>
      </c>
      <c r="C37" s="185">
        <v>27.490000000000002</v>
      </c>
      <c r="D37" s="97">
        <v>0.1</v>
      </c>
      <c r="E37" s="97">
        <v>0.1</v>
      </c>
      <c r="F37" s="85"/>
      <c r="G37" s="185">
        <v>1.85</v>
      </c>
      <c r="H37" s="186">
        <v>1918</v>
      </c>
      <c r="I37" s="187">
        <v>1</v>
      </c>
      <c r="J37" s="190">
        <v>1925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2.67</v>
      </c>
      <c r="C38" s="181">
        <v>27.58</v>
      </c>
      <c r="D38" s="90">
        <v>0.1</v>
      </c>
      <c r="E38" s="90">
        <v>0.1</v>
      </c>
      <c r="F38" s="91"/>
      <c r="G38" s="181">
        <v>1.68</v>
      </c>
      <c r="H38" s="182">
        <v>1874</v>
      </c>
      <c r="I38" s="183" t="s">
        <v>153</v>
      </c>
      <c r="J38" s="189" t="s">
        <v>212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2.75</v>
      </c>
      <c r="C39" s="185">
        <v>27.66</v>
      </c>
      <c r="D39" s="97">
        <v>0.2</v>
      </c>
      <c r="E39" s="97">
        <v>0.2</v>
      </c>
      <c r="F39" s="85"/>
      <c r="G39" s="185">
        <v>1.32</v>
      </c>
      <c r="H39" s="186">
        <v>1961</v>
      </c>
      <c r="I39" s="187">
        <v>6.5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2.83</v>
      </c>
      <c r="C40" s="181">
        <v>27.740000000000002</v>
      </c>
      <c r="D40" s="90">
        <v>0.2</v>
      </c>
      <c r="E40" s="90">
        <v>0.2</v>
      </c>
      <c r="F40" s="91"/>
      <c r="G40" s="181">
        <v>1.26</v>
      </c>
      <c r="H40" s="182">
        <v>1919</v>
      </c>
      <c r="I40" s="183" t="s">
        <v>153</v>
      </c>
      <c r="J40" s="184">
        <v>1972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2.91</v>
      </c>
      <c r="C42" s="181">
        <v>27.82</v>
      </c>
      <c r="D42" s="183">
        <v>0.2</v>
      </c>
      <c r="E42" s="183">
        <v>0.2</v>
      </c>
      <c r="F42" s="91"/>
      <c r="G42" s="181">
        <v>1.54</v>
      </c>
      <c r="H42" s="182">
        <v>1941</v>
      </c>
      <c r="I42" s="183">
        <v>1.9</v>
      </c>
      <c r="J42" s="189">
        <v>2019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90</v>
      </c>
      <c r="I44" s="133"/>
      <c r="J44" s="88" t="s">
        <v>91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4</v>
      </c>
      <c r="I45" s="193"/>
      <c r="J45" s="84" t="s">
        <v>4</v>
      </c>
      <c r="K45" s="193"/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5</v>
      </c>
      <c r="I46" s="91">
        <v>2.91</v>
      </c>
      <c r="J46" s="88" t="s">
        <v>5</v>
      </c>
      <c r="K46" s="194">
        <v>0.2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29</v>
      </c>
      <c r="I47" s="85">
        <v>27.82</v>
      </c>
      <c r="J47" s="84" t="s">
        <v>30</v>
      </c>
      <c r="K47" s="167">
        <v>0.2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4</v>
      </c>
      <c r="I48" s="91"/>
      <c r="J48" s="88" t="s">
        <v>29</v>
      </c>
      <c r="K48" s="194">
        <v>22.6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6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6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7"/>
      <c r="B53" s="197"/>
      <c r="C53" s="197"/>
      <c r="D53" s="197"/>
      <c r="E53" s="197"/>
      <c r="F53" s="180"/>
      <c r="G53" s="197"/>
      <c r="H53" s="198"/>
      <c r="I53" s="197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7"/>
      <c r="B54" s="197"/>
      <c r="C54" s="197"/>
      <c r="D54" s="197"/>
      <c r="E54" s="197"/>
      <c r="F54" s="180"/>
      <c r="G54" s="197"/>
      <c r="H54" s="198"/>
      <c r="I54" s="197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7"/>
      <c r="B55" s="197"/>
      <c r="C55" s="197"/>
      <c r="D55" s="197"/>
      <c r="E55" s="197"/>
      <c r="F55" s="180"/>
      <c r="G55" s="197"/>
      <c r="H55" s="198"/>
      <c r="I55" s="197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7"/>
      <c r="B56" s="197"/>
      <c r="C56" s="197"/>
      <c r="D56" s="197"/>
      <c r="E56" s="197"/>
      <c r="F56" s="180"/>
      <c r="G56" s="197"/>
      <c r="H56" s="198"/>
      <c r="I56" s="197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7"/>
      <c r="B57" s="197"/>
      <c r="C57" s="197"/>
      <c r="D57" s="197"/>
      <c r="E57" s="197"/>
      <c r="F57" s="180"/>
      <c r="G57" s="197"/>
      <c r="H57" s="198"/>
      <c r="I57" s="197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7"/>
      <c r="B58" s="197"/>
      <c r="C58" s="197"/>
      <c r="D58" s="197"/>
      <c r="E58" s="197"/>
      <c r="F58" s="180"/>
      <c r="G58" s="197"/>
      <c r="H58" s="198"/>
      <c r="I58" s="197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7"/>
      <c r="B59" s="197"/>
      <c r="C59" s="197"/>
      <c r="D59" s="197"/>
      <c r="E59" s="197"/>
      <c r="F59" s="180"/>
      <c r="G59" s="197"/>
      <c r="H59" s="198"/>
      <c r="I59" s="197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7"/>
      <c r="B60" s="197"/>
      <c r="C60" s="197"/>
      <c r="D60" s="197"/>
      <c r="E60" s="197"/>
      <c r="F60" s="180"/>
      <c r="G60" s="197"/>
      <c r="H60" s="198"/>
      <c r="I60" s="197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7"/>
      <c r="B61" s="197"/>
      <c r="C61" s="197"/>
      <c r="D61" s="197"/>
      <c r="E61" s="197"/>
      <c r="F61" s="180"/>
      <c r="G61" s="197"/>
      <c r="H61" s="198"/>
      <c r="I61" s="197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7"/>
      <c r="B62" s="197"/>
      <c r="C62" s="197"/>
      <c r="D62" s="197"/>
      <c r="E62" s="197"/>
      <c r="F62" s="180"/>
      <c r="G62" s="197"/>
      <c r="H62" s="198"/>
      <c r="I62" s="197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7"/>
      <c r="B63" s="197"/>
      <c r="C63" s="197"/>
      <c r="D63" s="197"/>
      <c r="E63" s="197"/>
      <c r="F63" s="180"/>
      <c r="G63" s="197"/>
      <c r="H63" s="198"/>
      <c r="I63" s="197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7"/>
      <c r="B64" s="197"/>
      <c r="C64" s="197"/>
      <c r="D64" s="197"/>
      <c r="E64" s="197"/>
      <c r="F64" s="180"/>
      <c r="G64" s="197"/>
      <c r="H64" s="198"/>
      <c r="I64" s="197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7"/>
      <c r="B65" s="197"/>
      <c r="C65" s="197"/>
      <c r="D65" s="197"/>
      <c r="E65" s="197"/>
      <c r="F65" s="180"/>
      <c r="G65" s="197"/>
      <c r="H65" s="198"/>
      <c r="I65" s="197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7"/>
      <c r="B66" s="197"/>
      <c r="C66" s="197"/>
      <c r="D66" s="197"/>
      <c r="E66" s="197"/>
      <c r="F66" s="180"/>
      <c r="G66" s="197"/>
      <c r="H66" s="198"/>
      <c r="I66" s="197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7"/>
      <c r="B67" s="197"/>
      <c r="C67" s="197"/>
      <c r="D67" s="197"/>
      <c r="E67" s="197"/>
      <c r="F67" s="180"/>
      <c r="G67" s="197"/>
      <c r="H67" s="198"/>
      <c r="I67" s="197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7"/>
      <c r="B68" s="197"/>
      <c r="C68" s="197"/>
      <c r="D68" s="197"/>
      <c r="E68" s="197"/>
      <c r="F68" s="180"/>
      <c r="G68" s="197"/>
      <c r="H68" s="198"/>
      <c r="I68" s="197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7"/>
      <c r="B69" s="197"/>
      <c r="C69" s="197"/>
      <c r="D69" s="197"/>
      <c r="E69" s="197"/>
      <c r="F69" s="180"/>
      <c r="G69" s="197"/>
      <c r="H69" s="198"/>
      <c r="I69" s="197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7"/>
      <c r="B70" s="197"/>
      <c r="C70" s="197"/>
      <c r="D70" s="197"/>
      <c r="E70" s="197"/>
      <c r="F70" s="180"/>
      <c r="G70" s="197"/>
      <c r="H70" s="198"/>
      <c r="I70" s="197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7"/>
      <c r="B71" s="197"/>
      <c r="C71" s="197"/>
      <c r="D71" s="197"/>
      <c r="E71" s="197"/>
      <c r="F71" s="180"/>
      <c r="G71" s="197"/>
      <c r="H71" s="198"/>
      <c r="I71" s="197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7"/>
      <c r="B72" s="197"/>
      <c r="C72" s="197"/>
      <c r="D72" s="197"/>
      <c r="E72" s="197"/>
      <c r="F72" s="180"/>
      <c r="G72" s="197"/>
      <c r="H72" s="198"/>
      <c r="I72" s="197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7"/>
      <c r="B73" s="197"/>
      <c r="C73" s="197"/>
      <c r="D73" s="197"/>
      <c r="E73" s="197"/>
      <c r="F73" s="180"/>
      <c r="G73" s="197"/>
      <c r="H73" s="198"/>
      <c r="I73" s="197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7"/>
      <c r="B74" s="197"/>
      <c r="C74" s="197"/>
      <c r="D74" s="197"/>
      <c r="E74" s="197"/>
      <c r="F74" s="180"/>
      <c r="G74" s="197"/>
      <c r="H74" s="198"/>
      <c r="I74" s="197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7"/>
      <c r="B75" s="197"/>
      <c r="C75" s="197"/>
      <c r="D75" s="197"/>
      <c r="E75" s="197"/>
      <c r="F75" s="180"/>
      <c r="G75" s="197"/>
      <c r="H75" s="198"/>
      <c r="I75" s="197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B7" sqref="B7:L41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213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78"/>
      <c r="L3" s="479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199">
        <v>74</v>
      </c>
      <c r="C7" s="200">
        <v>1950</v>
      </c>
      <c r="D7" s="199">
        <v>18</v>
      </c>
      <c r="E7" s="200">
        <v>1879</v>
      </c>
      <c r="F7" s="199">
        <v>32</v>
      </c>
      <c r="G7" s="200">
        <v>1879</v>
      </c>
      <c r="H7" s="199">
        <v>54</v>
      </c>
      <c r="I7" s="200">
        <v>1956</v>
      </c>
      <c r="J7" s="199">
        <v>49</v>
      </c>
      <c r="K7" s="199">
        <v>36</v>
      </c>
      <c r="L7" s="199">
        <v>43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02">
        <v>71</v>
      </c>
      <c r="C8" s="203" t="s">
        <v>214</v>
      </c>
      <c r="D8" s="202">
        <v>13</v>
      </c>
      <c r="E8" s="203">
        <v>1951</v>
      </c>
      <c r="F8" s="202">
        <v>31</v>
      </c>
      <c r="G8" s="203">
        <v>1951</v>
      </c>
      <c r="H8" s="202">
        <v>55</v>
      </c>
      <c r="I8" s="203">
        <v>1944</v>
      </c>
      <c r="J8" s="202">
        <v>49</v>
      </c>
      <c r="K8" s="202">
        <v>36</v>
      </c>
      <c r="L8" s="202">
        <v>42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199">
        <v>73</v>
      </c>
      <c r="C9" s="200">
        <v>1978</v>
      </c>
      <c r="D9" s="199">
        <v>12</v>
      </c>
      <c r="E9" s="200">
        <v>1951</v>
      </c>
      <c r="F9" s="199">
        <v>21</v>
      </c>
      <c r="G9" s="200">
        <v>1991</v>
      </c>
      <c r="H9" s="199">
        <v>53</v>
      </c>
      <c r="I9" s="200">
        <v>1938</v>
      </c>
      <c r="J9" s="199">
        <v>48</v>
      </c>
      <c r="K9" s="199">
        <v>35</v>
      </c>
      <c r="L9" s="199">
        <v>42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02">
        <v>76</v>
      </c>
      <c r="C10" s="204">
        <v>2008</v>
      </c>
      <c r="D10" s="202">
        <v>11</v>
      </c>
      <c r="E10" s="203">
        <v>1879</v>
      </c>
      <c r="F10" s="202">
        <v>22</v>
      </c>
      <c r="G10" s="203">
        <v>1951</v>
      </c>
      <c r="H10" s="202">
        <v>55</v>
      </c>
      <c r="I10" s="204">
        <v>2008</v>
      </c>
      <c r="J10" s="202">
        <v>48</v>
      </c>
      <c r="K10" s="202">
        <v>35</v>
      </c>
      <c r="L10" s="202">
        <v>41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199">
        <v>70</v>
      </c>
      <c r="C11" s="205">
        <v>1975</v>
      </c>
      <c r="D11" s="199">
        <v>8</v>
      </c>
      <c r="E11" s="200">
        <v>1951</v>
      </c>
      <c r="F11" s="199">
        <v>24</v>
      </c>
      <c r="G11" s="200">
        <v>1951</v>
      </c>
      <c r="H11" s="199">
        <v>53</v>
      </c>
      <c r="I11" s="200">
        <v>1956</v>
      </c>
      <c r="J11" s="199">
        <v>48</v>
      </c>
      <c r="K11" s="199">
        <v>35</v>
      </c>
      <c r="L11" s="199">
        <v>41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199">
        <v>69</v>
      </c>
      <c r="C13" s="200">
        <v>1887</v>
      </c>
      <c r="D13" s="199">
        <v>12</v>
      </c>
      <c r="E13" s="205" t="s">
        <v>369</v>
      </c>
      <c r="F13" s="199">
        <v>29</v>
      </c>
      <c r="G13" s="200">
        <v>2019</v>
      </c>
      <c r="H13" s="199">
        <v>52</v>
      </c>
      <c r="I13" s="200">
        <v>1975</v>
      </c>
      <c r="J13" s="199">
        <v>47</v>
      </c>
      <c r="K13" s="199">
        <v>34</v>
      </c>
      <c r="L13" s="199">
        <v>41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02">
        <v>68</v>
      </c>
      <c r="C14" s="204">
        <v>2009</v>
      </c>
      <c r="D14" s="202">
        <v>4</v>
      </c>
      <c r="E14" s="203">
        <v>1991</v>
      </c>
      <c r="F14" s="202">
        <v>21</v>
      </c>
      <c r="G14" s="203">
        <v>1991</v>
      </c>
      <c r="H14" s="202">
        <v>49</v>
      </c>
      <c r="I14" s="204" t="s">
        <v>370</v>
      </c>
      <c r="J14" s="202">
        <v>47</v>
      </c>
      <c r="K14" s="202">
        <v>34</v>
      </c>
      <c r="L14" s="202">
        <v>40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199">
        <v>67</v>
      </c>
      <c r="C15" s="200">
        <v>2006</v>
      </c>
      <c r="D15" s="199">
        <v>8</v>
      </c>
      <c r="E15" s="200">
        <v>1991</v>
      </c>
      <c r="F15" s="199">
        <v>25</v>
      </c>
      <c r="G15" s="200">
        <v>2019</v>
      </c>
      <c r="H15" s="199">
        <v>50</v>
      </c>
      <c r="I15" s="205" t="s">
        <v>371</v>
      </c>
      <c r="J15" s="199">
        <v>46</v>
      </c>
      <c r="K15" s="199">
        <v>33</v>
      </c>
      <c r="L15" s="199">
        <v>40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02">
        <v>74</v>
      </c>
      <c r="C16" s="203">
        <v>1999</v>
      </c>
      <c r="D16" s="202">
        <v>16</v>
      </c>
      <c r="E16" s="204" t="s">
        <v>372</v>
      </c>
      <c r="F16" s="202">
        <v>30</v>
      </c>
      <c r="G16" s="203">
        <v>1957</v>
      </c>
      <c r="H16" s="202">
        <v>52</v>
      </c>
      <c r="I16" s="203">
        <v>1999</v>
      </c>
      <c r="J16" s="202">
        <v>46</v>
      </c>
      <c r="K16" s="202">
        <v>33</v>
      </c>
      <c r="L16" s="202">
        <v>39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199">
        <v>72</v>
      </c>
      <c r="C17" s="205">
        <v>1999</v>
      </c>
      <c r="D17" s="199">
        <v>13</v>
      </c>
      <c r="E17" s="200" t="s">
        <v>215</v>
      </c>
      <c r="F17" s="199">
        <v>27</v>
      </c>
      <c r="G17" s="200">
        <v>1933</v>
      </c>
      <c r="H17" s="199">
        <v>55</v>
      </c>
      <c r="I17" s="200">
        <v>1992</v>
      </c>
      <c r="J17" s="199">
        <v>45</v>
      </c>
      <c r="K17" s="199">
        <v>33</v>
      </c>
      <c r="L17" s="199">
        <v>39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199">
        <v>70</v>
      </c>
      <c r="C19" s="200">
        <v>1964</v>
      </c>
      <c r="D19" s="199">
        <v>10</v>
      </c>
      <c r="E19" s="205" t="s">
        <v>373</v>
      </c>
      <c r="F19" s="199">
        <v>27</v>
      </c>
      <c r="G19" s="200">
        <v>1950</v>
      </c>
      <c r="H19" s="199">
        <v>53</v>
      </c>
      <c r="I19" s="200">
        <v>1882</v>
      </c>
      <c r="J19" s="199">
        <v>45</v>
      </c>
      <c r="K19" s="199">
        <v>32</v>
      </c>
      <c r="L19" s="199">
        <v>39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02">
        <v>67</v>
      </c>
      <c r="C20" s="203">
        <v>1930</v>
      </c>
      <c r="D20" s="202">
        <v>8</v>
      </c>
      <c r="E20" s="204">
        <v>2019</v>
      </c>
      <c r="F20" s="202">
        <v>19</v>
      </c>
      <c r="G20" s="203">
        <v>2019</v>
      </c>
      <c r="H20" s="202">
        <v>49</v>
      </c>
      <c r="I20" s="203">
        <v>1964</v>
      </c>
      <c r="J20" s="202">
        <v>45</v>
      </c>
      <c r="K20" s="202">
        <v>32</v>
      </c>
      <c r="L20" s="202">
        <v>38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199">
        <v>70</v>
      </c>
      <c r="C21" s="200">
        <v>1999</v>
      </c>
      <c r="D21" s="199">
        <v>3</v>
      </c>
      <c r="E21" s="200">
        <v>1986</v>
      </c>
      <c r="F21" s="199">
        <v>21</v>
      </c>
      <c r="G21" s="200" t="s">
        <v>216</v>
      </c>
      <c r="H21" s="199">
        <v>48</v>
      </c>
      <c r="I21" s="205">
        <v>1944</v>
      </c>
      <c r="J21" s="199">
        <v>44</v>
      </c>
      <c r="K21" s="199">
        <v>31</v>
      </c>
      <c r="L21" s="199">
        <v>38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02">
        <v>70</v>
      </c>
      <c r="C22" s="204">
        <v>1999</v>
      </c>
      <c r="D22" s="202">
        <v>9</v>
      </c>
      <c r="E22" s="203" t="s">
        <v>217</v>
      </c>
      <c r="F22" s="202">
        <v>21</v>
      </c>
      <c r="G22" s="203">
        <v>1900</v>
      </c>
      <c r="H22" s="202">
        <v>51</v>
      </c>
      <c r="I22" s="203">
        <v>1958</v>
      </c>
      <c r="J22" s="202">
        <v>44</v>
      </c>
      <c r="K22" s="202">
        <v>31</v>
      </c>
      <c r="L22" s="202">
        <v>37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199">
        <v>68</v>
      </c>
      <c r="C23" s="200">
        <v>2001</v>
      </c>
      <c r="D23" s="199">
        <v>3</v>
      </c>
      <c r="E23" s="200">
        <v>1916</v>
      </c>
      <c r="F23" s="199">
        <v>19</v>
      </c>
      <c r="G23" s="200">
        <v>1933</v>
      </c>
      <c r="H23" s="199">
        <v>47</v>
      </c>
      <c r="I23" s="205" t="s">
        <v>374</v>
      </c>
      <c r="J23" s="199">
        <v>43</v>
      </c>
      <c r="K23" s="199">
        <v>31</v>
      </c>
      <c r="L23" s="199">
        <v>37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199">
        <v>68</v>
      </c>
      <c r="C25" s="200">
        <v>1953</v>
      </c>
      <c r="D25" s="199">
        <v>1</v>
      </c>
      <c r="E25" s="205">
        <v>1884</v>
      </c>
      <c r="F25" s="199">
        <v>17</v>
      </c>
      <c r="G25" s="200">
        <v>1933</v>
      </c>
      <c r="H25" s="199">
        <v>47</v>
      </c>
      <c r="I25" s="200">
        <v>1930</v>
      </c>
      <c r="J25" s="199">
        <v>43</v>
      </c>
      <c r="K25" s="199">
        <v>30</v>
      </c>
      <c r="L25" s="199">
        <v>37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02">
        <v>65</v>
      </c>
      <c r="C26" s="204">
        <v>1958</v>
      </c>
      <c r="D26" s="202">
        <v>1</v>
      </c>
      <c r="E26" s="203">
        <v>1959</v>
      </c>
      <c r="F26" s="202">
        <v>14</v>
      </c>
      <c r="G26" s="203">
        <v>1959</v>
      </c>
      <c r="H26" s="202">
        <v>48</v>
      </c>
      <c r="I26" s="204" t="s">
        <v>375</v>
      </c>
      <c r="J26" s="202">
        <v>42</v>
      </c>
      <c r="K26" s="202">
        <v>30</v>
      </c>
      <c r="L26" s="202">
        <v>36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199">
        <v>66</v>
      </c>
      <c r="C27" s="205">
        <v>1975</v>
      </c>
      <c r="D27" s="199">
        <v>3</v>
      </c>
      <c r="E27" s="200">
        <v>1891</v>
      </c>
      <c r="F27" s="199">
        <v>17</v>
      </c>
      <c r="G27" s="200">
        <v>1903</v>
      </c>
      <c r="H27" s="199">
        <v>50</v>
      </c>
      <c r="I27" s="200">
        <v>2016</v>
      </c>
      <c r="J27" s="199">
        <v>42</v>
      </c>
      <c r="K27" s="199">
        <v>29</v>
      </c>
      <c r="L27" s="199">
        <v>36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02">
        <v>65</v>
      </c>
      <c r="C28" s="203">
        <v>2003</v>
      </c>
      <c r="D28" s="202">
        <v>3</v>
      </c>
      <c r="E28" s="203">
        <v>1894</v>
      </c>
      <c r="F28" s="202">
        <v>14</v>
      </c>
      <c r="G28" s="203">
        <v>1894</v>
      </c>
      <c r="H28" s="202">
        <v>51</v>
      </c>
      <c r="I28" s="203">
        <v>1953</v>
      </c>
      <c r="J28" s="202">
        <v>42</v>
      </c>
      <c r="K28" s="202">
        <v>29</v>
      </c>
      <c r="L28" s="202">
        <v>35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199">
        <v>59</v>
      </c>
      <c r="C29" s="205">
        <v>1936</v>
      </c>
      <c r="D29" s="199">
        <v>8</v>
      </c>
      <c r="E29" s="200">
        <v>1903</v>
      </c>
      <c r="F29" s="199">
        <v>20</v>
      </c>
      <c r="G29" s="200">
        <v>2014</v>
      </c>
      <c r="H29" s="199">
        <v>52</v>
      </c>
      <c r="I29" s="200">
        <v>1953</v>
      </c>
      <c r="J29" s="199">
        <v>41</v>
      </c>
      <c r="K29" s="199">
        <v>29</v>
      </c>
      <c r="L29" s="199">
        <v>35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199">
        <v>68</v>
      </c>
      <c r="C31" s="200">
        <v>1913</v>
      </c>
      <c r="D31" s="199">
        <v>9</v>
      </c>
      <c r="E31" s="205">
        <v>1964</v>
      </c>
      <c r="F31" s="199">
        <v>24</v>
      </c>
      <c r="G31" s="200">
        <v>1964</v>
      </c>
      <c r="H31" s="199">
        <v>47</v>
      </c>
      <c r="I31" s="200">
        <v>1963</v>
      </c>
      <c r="J31" s="199">
        <v>41</v>
      </c>
      <c r="K31" s="199">
        <v>28</v>
      </c>
      <c r="L31" s="199">
        <v>34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02">
        <v>61</v>
      </c>
      <c r="C32" s="203">
        <v>1990</v>
      </c>
      <c r="D32" s="202">
        <v>3</v>
      </c>
      <c r="E32" s="203">
        <v>1929</v>
      </c>
      <c r="F32" s="202">
        <v>18</v>
      </c>
      <c r="G32" s="203">
        <v>1929</v>
      </c>
      <c r="H32" s="202">
        <v>48</v>
      </c>
      <c r="I32" s="203">
        <v>1963</v>
      </c>
      <c r="J32" s="202">
        <v>40</v>
      </c>
      <c r="K32" s="202">
        <v>28</v>
      </c>
      <c r="L32" s="202">
        <v>34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199">
        <v>58</v>
      </c>
      <c r="C33" s="200">
        <v>1999</v>
      </c>
      <c r="D33" s="199">
        <v>0</v>
      </c>
      <c r="E33" s="200">
        <v>1950</v>
      </c>
      <c r="F33" s="199">
        <v>15</v>
      </c>
      <c r="G33" s="200">
        <v>1898</v>
      </c>
      <c r="H33" s="199">
        <v>45</v>
      </c>
      <c r="I33" s="200">
        <v>1931</v>
      </c>
      <c r="J33" s="199">
        <v>40</v>
      </c>
      <c r="K33" s="199">
        <v>27</v>
      </c>
      <c r="L33" s="199">
        <v>34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02">
        <v>58</v>
      </c>
      <c r="C34" s="203">
        <v>1931</v>
      </c>
      <c r="D34" s="202">
        <v>-3</v>
      </c>
      <c r="E34" s="203">
        <v>1950</v>
      </c>
      <c r="F34" s="202">
        <v>8</v>
      </c>
      <c r="G34" s="203">
        <v>1950</v>
      </c>
      <c r="H34" s="202">
        <v>43</v>
      </c>
      <c r="I34" s="203">
        <v>1908</v>
      </c>
      <c r="J34" s="202">
        <v>39</v>
      </c>
      <c r="K34" s="202">
        <v>27</v>
      </c>
      <c r="L34" s="202">
        <v>33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199">
        <v>56</v>
      </c>
      <c r="C35" s="200" t="s">
        <v>218</v>
      </c>
      <c r="D35" s="199">
        <v>0</v>
      </c>
      <c r="E35" s="200">
        <v>1893</v>
      </c>
      <c r="F35" s="199">
        <v>19</v>
      </c>
      <c r="G35" s="200">
        <v>1893</v>
      </c>
      <c r="H35" s="199">
        <v>44</v>
      </c>
      <c r="I35" s="205">
        <v>2009</v>
      </c>
      <c r="J35" s="199">
        <v>39</v>
      </c>
      <c r="K35" s="199">
        <v>27</v>
      </c>
      <c r="L35" s="199">
        <v>33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199">
        <v>61</v>
      </c>
      <c r="C37" s="205">
        <v>1914</v>
      </c>
      <c r="D37" s="199">
        <v>0</v>
      </c>
      <c r="E37" s="200">
        <v>1977</v>
      </c>
      <c r="F37" s="199">
        <v>21</v>
      </c>
      <c r="G37" s="200">
        <v>1996</v>
      </c>
      <c r="H37" s="199">
        <v>44</v>
      </c>
      <c r="I37" s="200" t="s">
        <v>219</v>
      </c>
      <c r="J37" s="199">
        <v>39</v>
      </c>
      <c r="K37" s="199">
        <v>26</v>
      </c>
      <c r="L37" s="199">
        <v>32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02">
        <v>56</v>
      </c>
      <c r="C38" s="203">
        <v>1990</v>
      </c>
      <c r="D38" s="202">
        <v>-1</v>
      </c>
      <c r="E38" s="203">
        <v>1887</v>
      </c>
      <c r="F38" s="202">
        <v>20</v>
      </c>
      <c r="G38" s="203">
        <v>1897</v>
      </c>
      <c r="H38" s="202">
        <v>43</v>
      </c>
      <c r="I38" s="203">
        <v>1990</v>
      </c>
      <c r="J38" s="202">
        <v>38</v>
      </c>
      <c r="K38" s="202">
        <v>26</v>
      </c>
      <c r="L38" s="202">
        <v>32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199">
        <v>59</v>
      </c>
      <c r="C39" s="205">
        <v>1909</v>
      </c>
      <c r="D39" s="199">
        <v>-10</v>
      </c>
      <c r="E39" s="200">
        <v>1887</v>
      </c>
      <c r="F39" s="199">
        <v>5</v>
      </c>
      <c r="G39" s="200">
        <v>1887</v>
      </c>
      <c r="H39" s="199">
        <v>42</v>
      </c>
      <c r="I39" s="200">
        <v>2017</v>
      </c>
      <c r="J39" s="199">
        <v>38</v>
      </c>
      <c r="K39" s="199">
        <v>26</v>
      </c>
      <c r="L39" s="199">
        <v>32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02">
        <v>57</v>
      </c>
      <c r="C40" s="203">
        <v>1941</v>
      </c>
      <c r="D40" s="202">
        <v>-7</v>
      </c>
      <c r="E40" s="203">
        <v>1976</v>
      </c>
      <c r="F40" s="202">
        <v>8</v>
      </c>
      <c r="G40" s="203">
        <v>1929</v>
      </c>
      <c r="H40" s="202">
        <v>44</v>
      </c>
      <c r="I40" s="203">
        <v>1998</v>
      </c>
      <c r="J40" s="202">
        <v>37</v>
      </c>
      <c r="K40" s="202">
        <v>25</v>
      </c>
      <c r="L40" s="202">
        <v>31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199">
        <v>61</v>
      </c>
      <c r="C41" s="200">
        <v>1998</v>
      </c>
      <c r="D41" s="199">
        <v>-3</v>
      </c>
      <c r="E41" s="200">
        <v>1976</v>
      </c>
      <c r="F41" s="199">
        <v>9</v>
      </c>
      <c r="G41" s="200">
        <v>1896</v>
      </c>
      <c r="H41" s="199">
        <v>43</v>
      </c>
      <c r="I41" s="200">
        <v>1914</v>
      </c>
      <c r="J41" s="199">
        <v>37</v>
      </c>
      <c r="K41" s="199">
        <v>25</v>
      </c>
      <c r="L41" s="199">
        <v>31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178"/>
      <c r="B42" s="206"/>
      <c r="C42" s="206"/>
      <c r="D42" s="206"/>
      <c r="E42" s="206"/>
      <c r="F42" s="206"/>
      <c r="G42" s="206"/>
      <c r="H42" s="153" t="s">
        <v>4</v>
      </c>
      <c r="I42" s="206" t="s">
        <v>4</v>
      </c>
      <c r="J42" s="206"/>
      <c r="K42" s="206"/>
      <c r="L42" s="206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 t="s">
        <v>11</v>
      </c>
      <c r="D47" s="99">
        <v>43</v>
      </c>
      <c r="E47" s="86" t="s">
        <v>26</v>
      </c>
      <c r="F47" s="99">
        <v>55.9</v>
      </c>
      <c r="G47" s="233" t="s">
        <v>5</v>
      </c>
      <c r="H47" s="233">
        <v>849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12</v>
      </c>
      <c r="D48" s="93">
        <v>30.4</v>
      </c>
      <c r="E48" s="105" t="s">
        <v>27</v>
      </c>
      <c r="F48" s="93">
        <v>41.8</v>
      </c>
      <c r="G48" s="234" t="s">
        <v>19</v>
      </c>
      <c r="H48" s="234">
        <v>1564</v>
      </c>
      <c r="I48" s="234" t="s">
        <v>17</v>
      </c>
      <c r="J48" s="234">
        <v>359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13</v>
      </c>
      <c r="D49" s="99">
        <v>36.700000000000003</v>
      </c>
      <c r="E49" s="86" t="s">
        <v>28</v>
      </c>
      <c r="F49" s="99">
        <v>48.9</v>
      </c>
      <c r="G49" s="233" t="s">
        <v>18</v>
      </c>
      <c r="H49" s="233">
        <v>1507</v>
      </c>
      <c r="I49" s="233" t="s">
        <v>18</v>
      </c>
      <c r="J49" s="233">
        <v>37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450" t="s">
        <v>97</v>
      </c>
      <c r="B51" s="451"/>
      <c r="C51" s="451"/>
      <c r="D51" s="451"/>
      <c r="E51" s="451"/>
      <c r="F51" s="451"/>
      <c r="G51" s="451"/>
      <c r="H51" s="451"/>
      <c r="I51" s="451"/>
      <c r="J51" s="451"/>
      <c r="K51" s="451"/>
      <c r="L51" s="45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28" workbookViewId="0">
      <selection activeCell="H46" sqref="H46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220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5" t="s">
        <v>230</v>
      </c>
      <c r="C2" s="476"/>
      <c r="D2" s="476"/>
      <c r="E2" s="477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09">
        <v>0.08</v>
      </c>
      <c r="C6" s="209">
        <v>27.9</v>
      </c>
      <c r="D6" s="90">
        <v>0</v>
      </c>
      <c r="E6" s="90">
        <v>0.2</v>
      </c>
      <c r="F6" s="91"/>
      <c r="G6" s="209">
        <v>1.34</v>
      </c>
      <c r="H6" s="210">
        <v>1985</v>
      </c>
      <c r="I6" s="211">
        <v>4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2">
        <v>0.15000000000000002</v>
      </c>
      <c r="C7" s="212">
        <v>27.97</v>
      </c>
      <c r="D7" s="97">
        <v>0</v>
      </c>
      <c r="E7" s="97">
        <v>0.2</v>
      </c>
      <c r="F7" s="85"/>
      <c r="G7" s="212">
        <v>2.1</v>
      </c>
      <c r="H7" s="213">
        <v>1992</v>
      </c>
      <c r="I7" s="214">
        <v>0.5</v>
      </c>
      <c r="J7" s="213">
        <v>1910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09">
        <v>0.22000000000000003</v>
      </c>
      <c r="C8" s="209">
        <v>28.04</v>
      </c>
      <c r="D8" s="90">
        <v>0</v>
      </c>
      <c r="E8" s="90">
        <v>0.2</v>
      </c>
      <c r="F8" s="91"/>
      <c r="G8" s="209">
        <v>1.54</v>
      </c>
      <c r="H8" s="210">
        <v>1970</v>
      </c>
      <c r="I8" s="211">
        <v>6.1</v>
      </c>
      <c r="J8" s="210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2">
        <v>0.30000000000000004</v>
      </c>
      <c r="C9" s="212">
        <v>28.12</v>
      </c>
      <c r="D9" s="97">
        <v>0</v>
      </c>
      <c r="E9" s="97">
        <v>0.2</v>
      </c>
      <c r="F9" s="85"/>
      <c r="G9" s="212">
        <v>1.8</v>
      </c>
      <c r="H9" s="213">
        <v>2003</v>
      </c>
      <c r="I9" s="214">
        <v>10</v>
      </c>
      <c r="J9" s="213">
        <v>1896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09">
        <v>0.38000000000000006</v>
      </c>
      <c r="C10" s="209">
        <v>28.2</v>
      </c>
      <c r="D10" s="90">
        <v>0.1</v>
      </c>
      <c r="E10" s="90">
        <v>0.30000000000000004</v>
      </c>
      <c r="F10" s="91"/>
      <c r="G10" s="209">
        <v>1.35</v>
      </c>
      <c r="H10" s="210">
        <v>1883</v>
      </c>
      <c r="I10" s="211">
        <v>1.5</v>
      </c>
      <c r="J10" s="210">
        <v>1991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09">
        <v>0.45000000000000007</v>
      </c>
      <c r="C12" s="209">
        <v>28.27</v>
      </c>
      <c r="D12" s="90">
        <v>0.1</v>
      </c>
      <c r="E12" s="90">
        <v>0.30000000000000004</v>
      </c>
      <c r="F12" s="91"/>
      <c r="G12" s="209">
        <v>1.73</v>
      </c>
      <c r="H12" s="210">
        <v>2005</v>
      </c>
      <c r="I12" s="211">
        <v>4</v>
      </c>
      <c r="J12" s="210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2">
        <v>0.52</v>
      </c>
      <c r="C13" s="212">
        <v>28.34</v>
      </c>
      <c r="D13" s="97">
        <v>0.1</v>
      </c>
      <c r="E13" s="97">
        <v>0.30000000000000004</v>
      </c>
      <c r="F13" s="85"/>
      <c r="G13" s="212">
        <v>1.6</v>
      </c>
      <c r="H13" s="213">
        <v>1943</v>
      </c>
      <c r="I13" s="214">
        <v>3</v>
      </c>
      <c r="J13" s="213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09">
        <v>0.58000000000000007</v>
      </c>
      <c r="C14" s="209">
        <v>28.4</v>
      </c>
      <c r="D14" s="90">
        <v>0.1</v>
      </c>
      <c r="E14" s="90">
        <v>0.30000000000000004</v>
      </c>
      <c r="F14" s="91"/>
      <c r="G14" s="209">
        <v>0.92</v>
      </c>
      <c r="H14" s="210" t="s">
        <v>221</v>
      </c>
      <c r="I14" s="211">
        <v>3</v>
      </c>
      <c r="J14" s="210">
        <v>1913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2">
        <v>0.65000000000000013</v>
      </c>
      <c r="C15" s="212">
        <v>28.47</v>
      </c>
      <c r="D15" s="97">
        <v>0.1</v>
      </c>
      <c r="E15" s="97">
        <v>0.30000000000000004</v>
      </c>
      <c r="F15" s="85"/>
      <c r="G15" s="212">
        <v>1.3</v>
      </c>
      <c r="H15" s="213">
        <v>2011</v>
      </c>
      <c r="I15" s="214">
        <v>5</v>
      </c>
      <c r="J15" s="213">
        <v>1926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09">
        <v>0.71000000000000019</v>
      </c>
      <c r="C16" s="209">
        <v>28.53</v>
      </c>
      <c r="D16" s="90">
        <v>0.1</v>
      </c>
      <c r="E16" s="90">
        <v>0.30000000000000004</v>
      </c>
      <c r="F16" s="91"/>
      <c r="G16" s="209">
        <v>1.37</v>
      </c>
      <c r="H16" s="210">
        <v>2020</v>
      </c>
      <c r="I16" s="211">
        <v>3</v>
      </c>
      <c r="J16" s="210">
        <v>2006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09">
        <v>0.77000000000000024</v>
      </c>
      <c r="C18" s="209">
        <v>28.59</v>
      </c>
      <c r="D18" s="90">
        <v>0.1</v>
      </c>
      <c r="E18" s="90">
        <v>0.30000000000000004</v>
      </c>
      <c r="F18" s="91"/>
      <c r="G18" s="209">
        <v>1.66</v>
      </c>
      <c r="H18" s="210">
        <v>1915</v>
      </c>
      <c r="I18" s="211">
        <v>3</v>
      </c>
      <c r="J18" s="210" t="s">
        <v>222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2">
        <v>0.8400000000000003</v>
      </c>
      <c r="C19" s="212">
        <v>28.66</v>
      </c>
      <c r="D19" s="97">
        <v>0.1</v>
      </c>
      <c r="E19" s="97">
        <v>0.30000000000000004</v>
      </c>
      <c r="F19" s="85"/>
      <c r="G19" s="212">
        <v>1.05</v>
      </c>
      <c r="H19" s="213">
        <v>1916</v>
      </c>
      <c r="I19" s="214">
        <v>10.5</v>
      </c>
      <c r="J19" s="213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09">
        <v>0.90000000000000036</v>
      </c>
      <c r="C20" s="209">
        <v>28.72</v>
      </c>
      <c r="D20" s="90">
        <v>0.2</v>
      </c>
      <c r="E20" s="90">
        <v>0.4</v>
      </c>
      <c r="F20" s="91"/>
      <c r="G20" s="209">
        <v>1.36</v>
      </c>
      <c r="H20" s="210">
        <v>1912</v>
      </c>
      <c r="I20" s="211">
        <v>8.5</v>
      </c>
      <c r="J20" s="210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2">
        <v>0.97000000000000042</v>
      </c>
      <c r="C21" s="212">
        <v>28.79</v>
      </c>
      <c r="D21" s="97">
        <v>0.2</v>
      </c>
      <c r="E21" s="97">
        <v>0.4</v>
      </c>
      <c r="F21" s="85"/>
      <c r="G21" s="212">
        <v>1.41</v>
      </c>
      <c r="H21" s="213">
        <v>1957</v>
      </c>
      <c r="I21" s="214">
        <v>3</v>
      </c>
      <c r="J21" s="215">
        <v>1910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09">
        <v>1.0400000000000005</v>
      </c>
      <c r="C22" s="209">
        <v>28.86</v>
      </c>
      <c r="D22" s="90">
        <v>0.2</v>
      </c>
      <c r="E22" s="90">
        <v>0.4</v>
      </c>
      <c r="F22" s="91"/>
      <c r="G22" s="209">
        <v>1.24</v>
      </c>
      <c r="H22" s="210">
        <v>1956</v>
      </c>
      <c r="I22" s="211">
        <v>1.2</v>
      </c>
      <c r="J22" s="210">
        <v>1943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09">
        <v>1.1000000000000005</v>
      </c>
      <c r="C24" s="209">
        <v>28.92</v>
      </c>
      <c r="D24" s="90">
        <v>0.2</v>
      </c>
      <c r="E24" s="90">
        <v>0.4</v>
      </c>
      <c r="F24" s="91"/>
      <c r="G24" s="209">
        <v>1.83</v>
      </c>
      <c r="H24" s="210">
        <v>1961</v>
      </c>
      <c r="I24" s="211">
        <v>2</v>
      </c>
      <c r="J24" s="210">
        <v>1915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2">
        <v>1.1600000000000006</v>
      </c>
      <c r="C25" s="212">
        <v>28.98</v>
      </c>
      <c r="D25" s="97">
        <v>0.2</v>
      </c>
      <c r="E25" s="97">
        <v>0.4</v>
      </c>
      <c r="F25" s="85"/>
      <c r="G25" s="212">
        <v>1.9</v>
      </c>
      <c r="H25" s="213">
        <v>2013</v>
      </c>
      <c r="I25" s="214">
        <v>4</v>
      </c>
      <c r="J25" s="213">
        <v>1924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09">
        <v>1.2300000000000006</v>
      </c>
      <c r="C26" s="209">
        <v>29.05</v>
      </c>
      <c r="D26" s="90">
        <v>0.30000000000000004</v>
      </c>
      <c r="E26" s="90">
        <v>0.5</v>
      </c>
      <c r="F26" s="91"/>
      <c r="G26" s="209">
        <v>1.25</v>
      </c>
      <c r="H26" s="210">
        <v>1986</v>
      </c>
      <c r="I26" s="211">
        <v>0.2</v>
      </c>
      <c r="J26" s="210">
        <v>1937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2">
        <v>1.2900000000000007</v>
      </c>
      <c r="C27" s="212">
        <v>29.11</v>
      </c>
      <c r="D27" s="97">
        <v>0.30000000000000004</v>
      </c>
      <c r="E27" s="97">
        <v>0.5</v>
      </c>
      <c r="F27" s="85"/>
      <c r="G27" s="212">
        <v>1.68</v>
      </c>
      <c r="H27" s="213">
        <v>1948</v>
      </c>
      <c r="I27" s="214">
        <v>2.5</v>
      </c>
      <c r="J27" s="213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09">
        <v>1.3600000000000008</v>
      </c>
      <c r="C28" s="209">
        <v>29.18</v>
      </c>
      <c r="D28" s="90">
        <v>0.30000000000000004</v>
      </c>
      <c r="E28" s="90">
        <v>0.5</v>
      </c>
      <c r="F28" s="91"/>
      <c r="G28" s="209">
        <v>1.3</v>
      </c>
      <c r="H28" s="210">
        <v>1931</v>
      </c>
      <c r="I28" s="211">
        <v>4.5</v>
      </c>
      <c r="J28" s="210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09">
        <v>1.4200000000000008</v>
      </c>
      <c r="C30" s="209">
        <v>29.240000000000002</v>
      </c>
      <c r="D30" s="90">
        <v>0.4</v>
      </c>
      <c r="E30" s="90">
        <v>0.60000000000000009</v>
      </c>
      <c r="F30" s="91"/>
      <c r="G30" s="209">
        <v>1.7</v>
      </c>
      <c r="H30" s="210">
        <v>1906</v>
      </c>
      <c r="I30" s="211">
        <v>1.5</v>
      </c>
      <c r="J30" s="436" t="s">
        <v>376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2">
        <v>1.4900000000000009</v>
      </c>
      <c r="C31" s="212">
        <v>29.310000000000002</v>
      </c>
      <c r="D31" s="97">
        <v>0.4</v>
      </c>
      <c r="E31" s="97">
        <v>0.60000000000000009</v>
      </c>
      <c r="F31" s="85"/>
      <c r="G31" s="212">
        <v>2.46</v>
      </c>
      <c r="H31" s="213">
        <v>1934</v>
      </c>
      <c r="I31" s="214">
        <v>9</v>
      </c>
      <c r="J31" s="213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09">
        <v>1.5500000000000009</v>
      </c>
      <c r="C32" s="209">
        <v>29.37</v>
      </c>
      <c r="D32" s="90">
        <v>0.4</v>
      </c>
      <c r="E32" s="90">
        <v>0.60000000000000009</v>
      </c>
      <c r="F32" s="91"/>
      <c r="G32" s="209">
        <v>1.95</v>
      </c>
      <c r="H32" s="210">
        <v>1882</v>
      </c>
      <c r="I32" s="211">
        <v>2</v>
      </c>
      <c r="J32" s="210">
        <v>1882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2">
        <v>1.610000000000001</v>
      </c>
      <c r="C33" s="212">
        <v>29.43</v>
      </c>
      <c r="D33" s="97">
        <v>0.5</v>
      </c>
      <c r="E33" s="97">
        <v>0.7</v>
      </c>
      <c r="F33" s="85"/>
      <c r="G33" s="212">
        <v>0.84</v>
      </c>
      <c r="H33" s="213">
        <v>2014</v>
      </c>
      <c r="I33" s="214">
        <v>3</v>
      </c>
      <c r="J33" s="213" t="s">
        <v>223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09">
        <v>1.670000000000001</v>
      </c>
      <c r="C34" s="209">
        <v>29.490000000000002</v>
      </c>
      <c r="D34" s="90">
        <v>0.5</v>
      </c>
      <c r="E34" s="90">
        <v>0.7</v>
      </c>
      <c r="F34" s="91"/>
      <c r="G34" s="209">
        <v>1.27</v>
      </c>
      <c r="H34" s="210">
        <v>1952</v>
      </c>
      <c r="I34" s="211">
        <v>7</v>
      </c>
      <c r="J34" s="210">
        <v>1887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09">
        <v>1.7300000000000011</v>
      </c>
      <c r="C36" s="209">
        <v>29.55</v>
      </c>
      <c r="D36" s="90">
        <v>0.6</v>
      </c>
      <c r="E36" s="90">
        <v>0.8</v>
      </c>
      <c r="F36" s="91"/>
      <c r="G36" s="209">
        <v>1.3</v>
      </c>
      <c r="H36" s="210">
        <v>1926</v>
      </c>
      <c r="I36" s="211">
        <v>3.5</v>
      </c>
      <c r="J36" s="210">
        <v>1926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2">
        <v>1.7900000000000011</v>
      </c>
      <c r="C37" s="212">
        <v>29.610000000000003</v>
      </c>
      <c r="D37" s="97">
        <v>0.6</v>
      </c>
      <c r="E37" s="97">
        <v>0.8</v>
      </c>
      <c r="F37" s="85"/>
      <c r="G37" s="212">
        <v>1.55</v>
      </c>
      <c r="H37" s="213">
        <v>1879</v>
      </c>
      <c r="I37" s="214">
        <v>8</v>
      </c>
      <c r="J37" s="213">
        <v>1995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09">
        <v>1.8500000000000012</v>
      </c>
      <c r="C38" s="209">
        <v>29.67</v>
      </c>
      <c r="D38" s="90">
        <v>0.7</v>
      </c>
      <c r="E38" s="90">
        <v>0.89999999999999991</v>
      </c>
      <c r="F38" s="91"/>
      <c r="G38" s="209">
        <v>1.03</v>
      </c>
      <c r="H38" s="210">
        <v>1934</v>
      </c>
      <c r="I38" s="211">
        <v>6</v>
      </c>
      <c r="J38" s="210">
        <v>1911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2">
        <v>1.9100000000000013</v>
      </c>
      <c r="C39" s="212">
        <v>29.73</v>
      </c>
      <c r="D39" s="97">
        <v>0.79999999999999993</v>
      </c>
      <c r="E39" s="97">
        <v>1</v>
      </c>
      <c r="F39" s="85"/>
      <c r="G39" s="212">
        <v>1.1100000000000001</v>
      </c>
      <c r="H39" s="213">
        <v>1919</v>
      </c>
      <c r="I39" s="214">
        <v>3.7</v>
      </c>
      <c r="J39" s="213">
        <v>1971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09">
        <v>1.9800000000000013</v>
      </c>
      <c r="C40" s="209">
        <v>29.8</v>
      </c>
      <c r="D40" s="90">
        <v>0.89999999999999991</v>
      </c>
      <c r="E40" s="90">
        <v>1.0999999999999999</v>
      </c>
      <c r="F40" s="91"/>
      <c r="G40" s="209">
        <v>0.99</v>
      </c>
      <c r="H40" s="210">
        <v>1934</v>
      </c>
      <c r="I40" s="211">
        <v>6</v>
      </c>
      <c r="J40" s="210">
        <v>1928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6"/>
      <c r="C41" s="216"/>
      <c r="D41" s="185"/>
      <c r="E41" s="185"/>
      <c r="F41" s="217"/>
      <c r="G41" s="216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8"/>
      <c r="H42" s="105" t="s">
        <v>90</v>
      </c>
      <c r="I42" s="95"/>
      <c r="J42" s="105" t="s">
        <v>91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1.98</v>
      </c>
      <c r="J44" s="105" t="s">
        <v>5</v>
      </c>
      <c r="K44" s="93">
        <v>0.9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29.8</v>
      </c>
      <c r="J45" s="86" t="s">
        <v>19</v>
      </c>
      <c r="K45" s="99">
        <v>1.1000000000000001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8"/>
      <c r="H46" s="105" t="s">
        <v>18</v>
      </c>
      <c r="I46" s="106">
        <v>7.31</v>
      </c>
      <c r="J46" s="105" t="s">
        <v>17</v>
      </c>
      <c r="K46" s="93">
        <v>23.5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1.1000000000000001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0" t="s">
        <v>96</v>
      </c>
      <c r="B48" s="451"/>
      <c r="C48" s="451"/>
      <c r="D48" s="451"/>
      <c r="E48" s="451"/>
      <c r="F48" s="451"/>
      <c r="G48" s="451"/>
      <c r="H48" s="451"/>
      <c r="I48" s="451"/>
      <c r="J48" s="451"/>
      <c r="K48" s="452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37" workbookViewId="0">
      <selection sqref="A1:L52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224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78"/>
      <c r="L3" s="479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20">
        <v>60</v>
      </c>
      <c r="C7" s="221">
        <v>1970</v>
      </c>
      <c r="D7" s="220">
        <v>-10</v>
      </c>
      <c r="E7" s="221">
        <v>1893</v>
      </c>
      <c r="F7" s="220">
        <v>10</v>
      </c>
      <c r="G7" s="221">
        <v>1919</v>
      </c>
      <c r="H7" s="220">
        <v>43</v>
      </c>
      <c r="I7" s="221">
        <v>1914</v>
      </c>
      <c r="J7" s="220">
        <v>37</v>
      </c>
      <c r="K7" s="220">
        <v>25</v>
      </c>
      <c r="L7" s="220">
        <v>31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22">
        <v>61</v>
      </c>
      <c r="C8" s="223">
        <v>1962</v>
      </c>
      <c r="D8" s="222">
        <v>-9</v>
      </c>
      <c r="E8" s="223">
        <v>1893</v>
      </c>
      <c r="F8" s="222">
        <v>10</v>
      </c>
      <c r="G8" s="223">
        <v>1919</v>
      </c>
      <c r="H8" s="222">
        <v>45</v>
      </c>
      <c r="I8" s="223">
        <v>1998</v>
      </c>
      <c r="J8" s="222">
        <v>36</v>
      </c>
      <c r="K8" s="222">
        <v>24</v>
      </c>
      <c r="L8" s="222">
        <v>30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20">
        <v>62</v>
      </c>
      <c r="C9" s="224">
        <v>1998</v>
      </c>
      <c r="D9" s="220">
        <v>-10</v>
      </c>
      <c r="E9" s="221">
        <v>1940</v>
      </c>
      <c r="F9" s="220">
        <v>5</v>
      </c>
      <c r="G9" s="221">
        <v>1940</v>
      </c>
      <c r="H9" s="220">
        <v>46</v>
      </c>
      <c r="I9" s="221">
        <v>1982</v>
      </c>
      <c r="J9" s="220">
        <v>36</v>
      </c>
      <c r="K9" s="220">
        <v>24</v>
      </c>
      <c r="L9" s="220">
        <v>30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22">
        <v>62</v>
      </c>
      <c r="C10" s="223">
        <v>2001</v>
      </c>
      <c r="D10" s="222">
        <v>-2</v>
      </c>
      <c r="E10" s="223">
        <v>1976</v>
      </c>
      <c r="F10" s="222">
        <v>13</v>
      </c>
      <c r="G10" s="223">
        <v>1976</v>
      </c>
      <c r="H10" s="222">
        <v>41</v>
      </c>
      <c r="I10" s="225">
        <v>1999</v>
      </c>
      <c r="J10" s="222">
        <v>36</v>
      </c>
      <c r="K10" s="222">
        <v>23</v>
      </c>
      <c r="L10" s="222">
        <v>29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20">
        <v>64</v>
      </c>
      <c r="C11" s="221">
        <v>2001</v>
      </c>
      <c r="D11" s="220">
        <v>0</v>
      </c>
      <c r="E11" s="221">
        <v>1895</v>
      </c>
      <c r="F11" s="220">
        <v>13</v>
      </c>
      <c r="G11" s="221">
        <v>2005</v>
      </c>
      <c r="H11" s="220">
        <v>45</v>
      </c>
      <c r="I11" s="221">
        <v>1998</v>
      </c>
      <c r="J11" s="220">
        <v>35</v>
      </c>
      <c r="K11" s="220">
        <v>23</v>
      </c>
      <c r="L11" s="220">
        <v>29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20">
        <v>57</v>
      </c>
      <c r="C13" s="221">
        <v>1975</v>
      </c>
      <c r="D13" s="220">
        <v>-10</v>
      </c>
      <c r="E13" s="221">
        <v>1885</v>
      </c>
      <c r="F13" s="220">
        <v>3</v>
      </c>
      <c r="G13" s="221">
        <v>1885</v>
      </c>
      <c r="H13" s="220">
        <v>39</v>
      </c>
      <c r="I13" s="224" t="s">
        <v>378</v>
      </c>
      <c r="J13" s="220">
        <v>35</v>
      </c>
      <c r="K13" s="220">
        <v>23</v>
      </c>
      <c r="L13" s="220">
        <v>29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22">
        <v>53</v>
      </c>
      <c r="C14" s="225">
        <v>1946</v>
      </c>
      <c r="D14" s="222">
        <v>-15</v>
      </c>
      <c r="E14" s="223">
        <v>1885</v>
      </c>
      <c r="F14" s="222">
        <v>0</v>
      </c>
      <c r="G14" s="223">
        <v>1882</v>
      </c>
      <c r="H14" s="222">
        <v>41</v>
      </c>
      <c r="I14" s="223">
        <v>1951</v>
      </c>
      <c r="J14" s="222">
        <v>34</v>
      </c>
      <c r="K14" s="222">
        <v>22</v>
      </c>
      <c r="L14" s="222">
        <v>28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20">
        <v>54</v>
      </c>
      <c r="C15" s="221">
        <v>1946</v>
      </c>
      <c r="D15" s="220">
        <v>-8</v>
      </c>
      <c r="E15" s="221">
        <v>1882</v>
      </c>
      <c r="F15" s="220">
        <v>7</v>
      </c>
      <c r="G15" s="221">
        <v>1976</v>
      </c>
      <c r="H15" s="220">
        <v>40</v>
      </c>
      <c r="I15" s="221">
        <v>1946</v>
      </c>
      <c r="J15" s="220">
        <v>34</v>
      </c>
      <c r="K15" s="220">
        <v>22</v>
      </c>
      <c r="L15" s="220">
        <v>28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22">
        <v>59</v>
      </c>
      <c r="C16" s="223">
        <v>1946</v>
      </c>
      <c r="D16" s="222">
        <v>-14</v>
      </c>
      <c r="E16" s="223">
        <v>1876</v>
      </c>
      <c r="F16" s="222">
        <v>0</v>
      </c>
      <c r="G16" s="223">
        <v>1876</v>
      </c>
      <c r="H16" s="222">
        <v>46</v>
      </c>
      <c r="I16" s="223">
        <v>1946</v>
      </c>
      <c r="J16" s="222">
        <v>34</v>
      </c>
      <c r="K16" s="222">
        <v>22</v>
      </c>
      <c r="L16" s="222">
        <v>28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20">
        <v>55</v>
      </c>
      <c r="C17" s="221">
        <v>2015</v>
      </c>
      <c r="D17" s="220">
        <v>-12</v>
      </c>
      <c r="E17" s="224">
        <v>1919</v>
      </c>
      <c r="F17" s="220">
        <v>5</v>
      </c>
      <c r="G17" s="221">
        <v>1995</v>
      </c>
      <c r="H17" s="220">
        <v>47</v>
      </c>
      <c r="I17" s="221">
        <v>1946</v>
      </c>
      <c r="J17" s="220">
        <v>33</v>
      </c>
      <c r="K17" s="220">
        <v>22</v>
      </c>
      <c r="L17" s="220">
        <v>27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20">
        <v>52</v>
      </c>
      <c r="C19" s="224" t="s">
        <v>379</v>
      </c>
      <c r="D19" s="220">
        <v>-15</v>
      </c>
      <c r="E19" s="224">
        <v>1976</v>
      </c>
      <c r="F19" s="220">
        <v>2</v>
      </c>
      <c r="G19" s="221">
        <v>1995</v>
      </c>
      <c r="H19" s="220">
        <v>39</v>
      </c>
      <c r="I19" s="224">
        <v>1899</v>
      </c>
      <c r="J19" s="220">
        <v>33</v>
      </c>
      <c r="K19" s="220">
        <v>21</v>
      </c>
      <c r="L19" s="220">
        <v>27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22">
        <v>51</v>
      </c>
      <c r="C20" s="225" t="s">
        <v>380</v>
      </c>
      <c r="D20" s="222">
        <v>-4</v>
      </c>
      <c r="E20" s="225">
        <v>1962</v>
      </c>
      <c r="F20" s="222">
        <v>11</v>
      </c>
      <c r="G20" s="223">
        <v>1995</v>
      </c>
      <c r="H20" s="222">
        <v>42</v>
      </c>
      <c r="I20" s="223">
        <v>2001</v>
      </c>
      <c r="J20" s="222">
        <v>33</v>
      </c>
      <c r="K20" s="222">
        <v>21</v>
      </c>
      <c r="L20" s="222">
        <v>27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20">
        <v>55</v>
      </c>
      <c r="C21" s="221">
        <v>1891</v>
      </c>
      <c r="D21" s="220">
        <v>-19</v>
      </c>
      <c r="E21" s="221">
        <v>1903</v>
      </c>
      <c r="F21" s="220">
        <v>8</v>
      </c>
      <c r="G21" s="221">
        <v>1898</v>
      </c>
      <c r="H21" s="220">
        <v>42</v>
      </c>
      <c r="I21" s="221" t="s">
        <v>225</v>
      </c>
      <c r="J21" s="220">
        <v>32</v>
      </c>
      <c r="K21" s="220">
        <v>21</v>
      </c>
      <c r="L21" s="220">
        <v>27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22">
        <v>58</v>
      </c>
      <c r="C22" s="225">
        <v>1975</v>
      </c>
      <c r="D22" s="222">
        <v>-14</v>
      </c>
      <c r="E22" s="223">
        <v>1901</v>
      </c>
      <c r="F22" s="222">
        <v>3</v>
      </c>
      <c r="G22" s="223">
        <v>1903</v>
      </c>
      <c r="H22" s="222">
        <v>44</v>
      </c>
      <c r="I22" s="225">
        <v>2015</v>
      </c>
      <c r="J22" s="222">
        <v>32</v>
      </c>
      <c r="K22" s="222">
        <v>20</v>
      </c>
      <c r="L22" s="222">
        <v>26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20">
        <v>52</v>
      </c>
      <c r="C23" s="221">
        <v>1979</v>
      </c>
      <c r="D23" s="220">
        <v>-18</v>
      </c>
      <c r="E23" s="221">
        <v>1901</v>
      </c>
      <c r="F23" s="220">
        <v>-5</v>
      </c>
      <c r="G23" s="221">
        <v>1901</v>
      </c>
      <c r="H23" s="220">
        <v>39</v>
      </c>
      <c r="I23" s="224" t="s">
        <v>391</v>
      </c>
      <c r="J23" s="220">
        <v>32</v>
      </c>
      <c r="K23" s="220">
        <v>20</v>
      </c>
      <c r="L23" s="220">
        <v>26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20">
        <v>62</v>
      </c>
      <c r="C25" s="221">
        <v>2021</v>
      </c>
      <c r="D25" s="220">
        <v>-16</v>
      </c>
      <c r="E25" s="221">
        <v>1876</v>
      </c>
      <c r="F25" s="220">
        <v>5</v>
      </c>
      <c r="G25" s="224">
        <v>1919</v>
      </c>
      <c r="H25" s="220">
        <v>40</v>
      </c>
      <c r="I25" s="221">
        <v>2001</v>
      </c>
      <c r="J25" s="220">
        <v>32</v>
      </c>
      <c r="K25" s="220">
        <v>20</v>
      </c>
      <c r="L25" s="220">
        <v>26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22">
        <v>47</v>
      </c>
      <c r="C26" s="225" t="s">
        <v>381</v>
      </c>
      <c r="D26" s="222">
        <v>-19</v>
      </c>
      <c r="E26" s="225">
        <v>1884</v>
      </c>
      <c r="F26" s="222">
        <v>-2</v>
      </c>
      <c r="G26" s="225">
        <v>1884</v>
      </c>
      <c r="H26" s="222">
        <v>41</v>
      </c>
      <c r="I26" s="223">
        <v>1939</v>
      </c>
      <c r="J26" s="222">
        <v>31</v>
      </c>
      <c r="K26" s="222">
        <v>19</v>
      </c>
      <c r="L26" s="222">
        <v>25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20">
        <v>56</v>
      </c>
      <c r="C27" s="221">
        <v>1923</v>
      </c>
      <c r="D27" s="220">
        <v>-20</v>
      </c>
      <c r="E27" s="221">
        <v>1884</v>
      </c>
      <c r="F27" s="220">
        <v>-5</v>
      </c>
      <c r="G27" s="221" t="s">
        <v>226</v>
      </c>
      <c r="H27" s="220">
        <v>39</v>
      </c>
      <c r="I27" s="221">
        <v>1941</v>
      </c>
      <c r="J27" s="220">
        <v>31</v>
      </c>
      <c r="K27" s="220">
        <v>19</v>
      </c>
      <c r="L27" s="220">
        <v>25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22">
        <v>48</v>
      </c>
      <c r="C28" s="223">
        <v>1931</v>
      </c>
      <c r="D28" s="222">
        <v>-21</v>
      </c>
      <c r="E28" s="223">
        <v>1884</v>
      </c>
      <c r="F28" s="222">
        <v>-3</v>
      </c>
      <c r="G28" s="223">
        <v>1983</v>
      </c>
      <c r="H28" s="222">
        <v>44</v>
      </c>
      <c r="I28" s="223">
        <v>1877</v>
      </c>
      <c r="J28" s="222">
        <v>31</v>
      </c>
      <c r="K28" s="222">
        <v>19</v>
      </c>
      <c r="L28" s="222">
        <v>25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20">
        <v>48</v>
      </c>
      <c r="C29" s="224" t="s">
        <v>382</v>
      </c>
      <c r="D29" s="220">
        <v>-17</v>
      </c>
      <c r="E29" s="224">
        <v>1983</v>
      </c>
      <c r="F29" s="220">
        <v>-2</v>
      </c>
      <c r="G29" s="224" t="s">
        <v>383</v>
      </c>
      <c r="H29" s="220">
        <v>44</v>
      </c>
      <c r="I29" s="221">
        <v>1877</v>
      </c>
      <c r="J29" s="220">
        <v>30</v>
      </c>
      <c r="K29" s="220">
        <v>19</v>
      </c>
      <c r="L29" s="220">
        <v>25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20">
        <v>51</v>
      </c>
      <c r="C31" s="221">
        <v>1967</v>
      </c>
      <c r="D31" s="220">
        <v>-20</v>
      </c>
      <c r="E31" s="224" t="s">
        <v>384</v>
      </c>
      <c r="F31" s="220">
        <v>-8</v>
      </c>
      <c r="G31" s="221">
        <v>1989</v>
      </c>
      <c r="H31" s="220">
        <v>43</v>
      </c>
      <c r="I31" s="221">
        <v>1877</v>
      </c>
      <c r="J31" s="220">
        <v>30</v>
      </c>
      <c r="K31" s="220">
        <v>18</v>
      </c>
      <c r="L31" s="220">
        <v>24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22">
        <v>51</v>
      </c>
      <c r="C32" s="225">
        <v>1877</v>
      </c>
      <c r="D32" s="222">
        <v>-13</v>
      </c>
      <c r="E32" s="223">
        <v>1989</v>
      </c>
      <c r="F32" s="222">
        <v>1</v>
      </c>
      <c r="G32" s="225">
        <v>1989</v>
      </c>
      <c r="H32" s="222">
        <v>43</v>
      </c>
      <c r="I32" s="223">
        <v>1877</v>
      </c>
      <c r="J32" s="222">
        <v>30</v>
      </c>
      <c r="K32" s="222">
        <v>18</v>
      </c>
      <c r="L32" s="222">
        <v>24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20">
        <v>54</v>
      </c>
      <c r="C33" s="221">
        <v>1888</v>
      </c>
      <c r="D33" s="220">
        <v>-19</v>
      </c>
      <c r="E33" s="221">
        <v>1983</v>
      </c>
      <c r="F33" s="220">
        <v>-5</v>
      </c>
      <c r="G33" s="221">
        <v>1983</v>
      </c>
      <c r="H33" s="220">
        <v>43</v>
      </c>
      <c r="I33" s="224">
        <v>1877</v>
      </c>
      <c r="J33" s="220">
        <v>30</v>
      </c>
      <c r="K33" s="220">
        <v>18</v>
      </c>
      <c r="L33" s="220">
        <v>24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22">
        <v>60</v>
      </c>
      <c r="C34" s="223">
        <v>1889</v>
      </c>
      <c r="D34" s="222">
        <v>-21</v>
      </c>
      <c r="E34" s="223">
        <v>1983</v>
      </c>
      <c r="F34" s="222">
        <v>-1</v>
      </c>
      <c r="G34" s="223">
        <v>1983</v>
      </c>
      <c r="H34" s="222">
        <v>45</v>
      </c>
      <c r="I34" s="223">
        <v>1877</v>
      </c>
      <c r="J34" s="222">
        <v>30</v>
      </c>
      <c r="K34" s="222">
        <v>17</v>
      </c>
      <c r="L34" s="222">
        <v>23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20">
        <v>58</v>
      </c>
      <c r="C35" s="221">
        <v>1982</v>
      </c>
      <c r="D35" s="220">
        <v>-20</v>
      </c>
      <c r="E35" s="221">
        <v>1983</v>
      </c>
      <c r="F35" s="220">
        <v>-3</v>
      </c>
      <c r="G35" s="224">
        <v>1983</v>
      </c>
      <c r="H35" s="220">
        <v>41</v>
      </c>
      <c r="I35" s="221">
        <v>1877</v>
      </c>
      <c r="J35" s="220">
        <v>29</v>
      </c>
      <c r="K35" s="220">
        <v>17</v>
      </c>
      <c r="L35" s="220">
        <v>23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20">
        <v>53</v>
      </c>
      <c r="C37" s="221">
        <v>2019</v>
      </c>
      <c r="D37" s="220">
        <v>-17</v>
      </c>
      <c r="E37" s="224">
        <v>1903</v>
      </c>
      <c r="F37" s="220">
        <v>-3</v>
      </c>
      <c r="G37" s="221">
        <v>1880</v>
      </c>
      <c r="H37" s="220">
        <v>41</v>
      </c>
      <c r="I37" s="221">
        <v>1936</v>
      </c>
      <c r="J37" s="220">
        <v>29</v>
      </c>
      <c r="K37" s="220">
        <v>17</v>
      </c>
      <c r="L37" s="220">
        <v>23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22">
        <v>50</v>
      </c>
      <c r="C38" s="223">
        <v>1936</v>
      </c>
      <c r="D38" s="222">
        <v>-15</v>
      </c>
      <c r="E38" s="223">
        <v>1985</v>
      </c>
      <c r="F38" s="222">
        <v>-3</v>
      </c>
      <c r="G38" s="223">
        <v>1886</v>
      </c>
      <c r="H38" s="222">
        <v>38</v>
      </c>
      <c r="I38" s="225">
        <v>1959</v>
      </c>
      <c r="J38" s="222">
        <v>29</v>
      </c>
      <c r="K38" s="222">
        <v>17</v>
      </c>
      <c r="L38" s="222">
        <v>23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20">
        <v>62</v>
      </c>
      <c r="C39" s="221">
        <v>1984</v>
      </c>
      <c r="D39" s="220">
        <v>-21</v>
      </c>
      <c r="E39" s="221" t="s">
        <v>227</v>
      </c>
      <c r="F39" s="220">
        <v>-11</v>
      </c>
      <c r="G39" s="221">
        <v>1880</v>
      </c>
      <c r="H39" s="220">
        <v>35</v>
      </c>
      <c r="I39" s="221">
        <v>1928</v>
      </c>
      <c r="J39" s="220">
        <v>29</v>
      </c>
      <c r="K39" s="220">
        <v>16</v>
      </c>
      <c r="L39" s="220">
        <v>23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22">
        <v>62</v>
      </c>
      <c r="C40" s="223">
        <v>1984</v>
      </c>
      <c r="D40" s="222">
        <v>-16</v>
      </c>
      <c r="E40" s="223">
        <v>1880</v>
      </c>
      <c r="F40" s="222">
        <v>4</v>
      </c>
      <c r="G40" s="223">
        <v>1976</v>
      </c>
      <c r="H40" s="222">
        <v>38</v>
      </c>
      <c r="I40" s="225">
        <v>1896</v>
      </c>
      <c r="J40" s="222">
        <v>28</v>
      </c>
      <c r="K40" s="222">
        <v>16</v>
      </c>
      <c r="L40" s="222">
        <v>22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20">
        <v>49</v>
      </c>
      <c r="C41" s="224">
        <v>2022</v>
      </c>
      <c r="D41" s="220">
        <v>-13</v>
      </c>
      <c r="E41" s="221">
        <v>1887</v>
      </c>
      <c r="F41" s="220">
        <v>-1</v>
      </c>
      <c r="G41" s="221">
        <v>1976</v>
      </c>
      <c r="H41" s="220">
        <v>38</v>
      </c>
      <c r="I41" s="224">
        <v>1936</v>
      </c>
      <c r="J41" s="220">
        <v>28</v>
      </c>
      <c r="K41" s="220">
        <v>16</v>
      </c>
      <c r="L41" s="220">
        <v>22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220">
        <v>54</v>
      </c>
      <c r="C43" s="221">
        <v>1965</v>
      </c>
      <c r="D43" s="220">
        <v>-12</v>
      </c>
      <c r="E43" s="224" t="s">
        <v>385</v>
      </c>
      <c r="F43" s="220">
        <v>0</v>
      </c>
      <c r="G43" s="224">
        <v>1976</v>
      </c>
      <c r="H43" s="220">
        <v>38</v>
      </c>
      <c r="I43" s="224">
        <v>1949</v>
      </c>
      <c r="J43" s="220">
        <v>28</v>
      </c>
      <c r="K43" s="220">
        <v>16</v>
      </c>
      <c r="L43" s="220">
        <v>22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234" t="s">
        <v>11</v>
      </c>
      <c r="D48" s="93">
        <v>31.8</v>
      </c>
      <c r="E48" s="234" t="s">
        <v>14</v>
      </c>
      <c r="F48" s="93">
        <v>52.5</v>
      </c>
      <c r="G48" s="234" t="s">
        <v>5</v>
      </c>
      <c r="H48" s="234">
        <v>1215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233"/>
      <c r="B49" s="233"/>
      <c r="C49" s="233" t="s">
        <v>12</v>
      </c>
      <c r="D49" s="99">
        <v>19.8</v>
      </c>
      <c r="E49" s="233" t="s">
        <v>15</v>
      </c>
      <c r="F49" s="99">
        <v>37.700000000000003</v>
      </c>
      <c r="G49" s="233" t="s">
        <v>7</v>
      </c>
      <c r="H49" s="233">
        <v>2779</v>
      </c>
      <c r="I49" s="233" t="s">
        <v>6</v>
      </c>
      <c r="J49" s="233">
        <v>359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234"/>
      <c r="B50" s="234"/>
      <c r="C50" s="234" t="s">
        <v>13</v>
      </c>
      <c r="D50" s="93">
        <v>25.8</v>
      </c>
      <c r="E50" s="234" t="s">
        <v>16</v>
      </c>
      <c r="F50" s="93">
        <v>45.1</v>
      </c>
      <c r="G50" s="234" t="s">
        <v>6</v>
      </c>
      <c r="H50" s="234">
        <v>7581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66"/>
      <c r="B54" s="66"/>
      <c r="C54" s="67"/>
      <c r="D54" s="66"/>
      <c r="E54" s="67"/>
      <c r="F54" s="66"/>
      <c r="G54" s="67" t="s">
        <v>4</v>
      </c>
      <c r="H54"/>
      <c r="I54"/>
      <c r="J54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899999999999999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899999999999999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899999999999999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/>
    <row r="781" spans="1:33" ht="18.899999999999999" customHeight="1"/>
    <row r="782" spans="1:33" ht="18.899999999999999" customHeight="1"/>
    <row r="783" spans="1:33" ht="18.899999999999999" customHeight="1"/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34" workbookViewId="0">
      <selection activeCell="L52" sqref="L52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228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85" t="s">
        <v>230</v>
      </c>
      <c r="C2" s="486"/>
      <c r="D2" s="486"/>
      <c r="E2" s="487"/>
      <c r="F2" s="219"/>
      <c r="G2" s="219"/>
      <c r="H2" s="219"/>
      <c r="I2" s="219"/>
      <c r="J2" s="219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6">
        <v>7.0000000000000007E-2</v>
      </c>
      <c r="C6" s="226">
        <v>29.87</v>
      </c>
      <c r="D6" s="227">
        <v>0.2</v>
      </c>
      <c r="E6" s="227">
        <v>1.3</v>
      </c>
      <c r="F6" s="91"/>
      <c r="G6" s="226">
        <v>1.2</v>
      </c>
      <c r="H6" s="228">
        <v>1985</v>
      </c>
      <c r="I6" s="227">
        <v>6</v>
      </c>
      <c r="J6" s="437" t="s">
        <v>377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29">
        <v>0.13</v>
      </c>
      <c r="C7" s="229">
        <v>29.93</v>
      </c>
      <c r="D7" s="230">
        <v>0.4</v>
      </c>
      <c r="E7" s="230">
        <v>1.5</v>
      </c>
      <c r="F7" s="85"/>
      <c r="G7" s="229">
        <v>1.5</v>
      </c>
      <c r="H7" s="231">
        <v>1921</v>
      </c>
      <c r="I7" s="230">
        <v>6</v>
      </c>
      <c r="J7" s="231" t="s">
        <v>229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6">
        <v>0.19</v>
      </c>
      <c r="C8" s="226">
        <v>29.990000000000002</v>
      </c>
      <c r="D8" s="227">
        <v>0.7</v>
      </c>
      <c r="E8" s="227">
        <v>1.8</v>
      </c>
      <c r="F8" s="91"/>
      <c r="G8" s="226">
        <v>1.03</v>
      </c>
      <c r="H8" s="228">
        <v>1990</v>
      </c>
      <c r="I8" s="227">
        <v>10</v>
      </c>
      <c r="J8" s="228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29">
        <v>0.25</v>
      </c>
      <c r="C9" s="229">
        <v>30.05</v>
      </c>
      <c r="D9" s="230">
        <v>0.89999999999999991</v>
      </c>
      <c r="E9" s="230">
        <v>2</v>
      </c>
      <c r="F9" s="85"/>
      <c r="G9" s="229">
        <v>0.6</v>
      </c>
      <c r="H9" s="231">
        <v>1880</v>
      </c>
      <c r="I9" s="230">
        <v>5</v>
      </c>
      <c r="J9" s="231">
        <v>1885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6">
        <v>0.31</v>
      </c>
      <c r="C10" s="226">
        <v>30.11</v>
      </c>
      <c r="D10" s="227">
        <v>1.2</v>
      </c>
      <c r="E10" s="227">
        <v>2.2999999999999998</v>
      </c>
      <c r="F10" s="91"/>
      <c r="G10" s="226">
        <v>1</v>
      </c>
      <c r="H10" s="228">
        <v>1991</v>
      </c>
      <c r="I10" s="227">
        <v>4.5</v>
      </c>
      <c r="J10" s="228">
        <v>1908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6">
        <v>0.37</v>
      </c>
      <c r="C12" s="226">
        <v>30.17</v>
      </c>
      <c r="D12" s="227">
        <v>1.5</v>
      </c>
      <c r="E12" s="227">
        <v>2.6</v>
      </c>
      <c r="F12" s="91"/>
      <c r="G12" s="226">
        <v>1.82</v>
      </c>
      <c r="H12" s="228">
        <v>1883</v>
      </c>
      <c r="I12" s="227">
        <v>4.5</v>
      </c>
      <c r="J12" s="228">
        <v>1950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29">
        <v>0.43</v>
      </c>
      <c r="C13" s="229">
        <v>30.23</v>
      </c>
      <c r="D13" s="230">
        <v>1.8</v>
      </c>
      <c r="E13" s="230">
        <v>2.9000000000000004</v>
      </c>
      <c r="F13" s="85"/>
      <c r="G13" s="229">
        <v>0.93</v>
      </c>
      <c r="H13" s="231">
        <v>1950</v>
      </c>
      <c r="I13" s="230">
        <v>6.5</v>
      </c>
      <c r="J13" s="231">
        <v>1926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6">
        <v>0.5</v>
      </c>
      <c r="C14" s="226">
        <v>30.3</v>
      </c>
      <c r="D14" s="227">
        <v>2.1</v>
      </c>
      <c r="E14" s="227">
        <v>3.2</v>
      </c>
      <c r="F14" s="91"/>
      <c r="G14" s="226">
        <v>1.03</v>
      </c>
      <c r="H14" s="228">
        <v>1883</v>
      </c>
      <c r="I14" s="227">
        <v>8.8000000000000007</v>
      </c>
      <c r="J14" s="228">
        <v>1876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29">
        <v>0.56000000000000005</v>
      </c>
      <c r="C15" s="229">
        <v>30.36</v>
      </c>
      <c r="D15" s="230">
        <v>2.4</v>
      </c>
      <c r="E15" s="230">
        <v>3.5</v>
      </c>
      <c r="F15" s="85"/>
      <c r="G15" s="229">
        <v>1.57</v>
      </c>
      <c r="H15" s="231">
        <v>1885</v>
      </c>
      <c r="I15" s="230">
        <v>13</v>
      </c>
      <c r="J15" s="231">
        <v>1885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6">
        <v>0.62000000000000011</v>
      </c>
      <c r="C16" s="226">
        <v>30.42</v>
      </c>
      <c r="D16" s="227">
        <v>2.8</v>
      </c>
      <c r="E16" s="227">
        <v>3.9</v>
      </c>
      <c r="F16" s="91"/>
      <c r="G16" s="226">
        <v>1.4</v>
      </c>
      <c r="H16" s="228">
        <v>1971</v>
      </c>
      <c r="I16" s="227">
        <v>6.5</v>
      </c>
      <c r="J16" s="228">
        <v>1882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6">
        <v>0.68000000000000016</v>
      </c>
      <c r="C18" s="226">
        <v>30.48</v>
      </c>
      <c r="D18" s="227">
        <v>3.1999999999999997</v>
      </c>
      <c r="E18" s="227">
        <v>4.3</v>
      </c>
      <c r="F18" s="91"/>
      <c r="G18" s="226">
        <v>0.82</v>
      </c>
      <c r="H18" s="228">
        <v>2021</v>
      </c>
      <c r="I18" s="227">
        <v>14</v>
      </c>
      <c r="J18" s="228">
        <v>1904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29">
        <v>0.7300000000000002</v>
      </c>
      <c r="C19" s="229">
        <v>30.53</v>
      </c>
      <c r="D19" s="230">
        <v>3.4999999999999996</v>
      </c>
      <c r="E19" s="230">
        <v>4.5999999999999996</v>
      </c>
      <c r="F19" s="85"/>
      <c r="G19" s="229">
        <v>1.48</v>
      </c>
      <c r="H19" s="231">
        <v>1901</v>
      </c>
      <c r="I19" s="230">
        <v>8</v>
      </c>
      <c r="J19" s="231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6">
        <v>0.79000000000000026</v>
      </c>
      <c r="C20" s="226">
        <v>30.59</v>
      </c>
      <c r="D20" s="227">
        <v>3.8999999999999995</v>
      </c>
      <c r="E20" s="227">
        <v>5</v>
      </c>
      <c r="F20" s="91"/>
      <c r="G20" s="226">
        <v>1.6</v>
      </c>
      <c r="H20" s="228">
        <v>2015</v>
      </c>
      <c r="I20" s="227">
        <v>8</v>
      </c>
      <c r="J20" s="228">
        <v>1926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29">
        <v>0.8400000000000003</v>
      </c>
      <c r="C21" s="229">
        <v>30.64</v>
      </c>
      <c r="D21" s="230">
        <v>4.3</v>
      </c>
      <c r="E21" s="230">
        <v>5.4</v>
      </c>
      <c r="F21" s="85"/>
      <c r="G21" s="229">
        <v>1.55</v>
      </c>
      <c r="H21" s="231">
        <v>2015</v>
      </c>
      <c r="I21" s="230">
        <v>9</v>
      </c>
      <c r="J21" s="231">
        <v>1884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6">
        <v>0.90000000000000036</v>
      </c>
      <c r="C22" s="226">
        <v>30.700000000000003</v>
      </c>
      <c r="D22" s="227">
        <v>4.8</v>
      </c>
      <c r="E22" s="227">
        <v>5.9</v>
      </c>
      <c r="F22" s="91"/>
      <c r="G22" s="226">
        <v>2.1800000000000002</v>
      </c>
      <c r="H22" s="228">
        <v>1891</v>
      </c>
      <c r="I22" s="227">
        <v>12.5</v>
      </c>
      <c r="J22" s="228">
        <v>1900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6">
        <v>0.9500000000000004</v>
      </c>
      <c r="C24" s="226">
        <v>30.75</v>
      </c>
      <c r="D24" s="227">
        <v>5.2</v>
      </c>
      <c r="E24" s="227">
        <v>6.3000000000000007</v>
      </c>
      <c r="F24" s="91"/>
      <c r="G24" s="226">
        <v>0.82</v>
      </c>
      <c r="H24" s="228">
        <v>1921</v>
      </c>
      <c r="I24" s="227">
        <v>4</v>
      </c>
      <c r="J24" s="228">
        <v>1940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29">
        <v>1.0100000000000005</v>
      </c>
      <c r="C25" s="229">
        <v>30.810000000000002</v>
      </c>
      <c r="D25" s="230">
        <v>5.6000000000000005</v>
      </c>
      <c r="E25" s="230">
        <v>6.7000000000000011</v>
      </c>
      <c r="F25" s="85"/>
      <c r="G25" s="229">
        <v>1.3</v>
      </c>
      <c r="H25" s="231">
        <v>1908</v>
      </c>
      <c r="I25" s="230">
        <v>8.8000000000000007</v>
      </c>
      <c r="J25" s="231">
        <v>1876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6">
        <v>1.0600000000000005</v>
      </c>
      <c r="C26" s="226">
        <v>30.86</v>
      </c>
      <c r="D26" s="227">
        <v>6.0000000000000009</v>
      </c>
      <c r="E26" s="227">
        <v>7.1000000000000014</v>
      </c>
      <c r="F26" s="91"/>
      <c r="G26" s="226">
        <v>0.51</v>
      </c>
      <c r="H26" s="228">
        <v>2002</v>
      </c>
      <c r="I26" s="227">
        <v>5.8</v>
      </c>
      <c r="J26" s="228">
        <v>1878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29">
        <v>1.1100000000000005</v>
      </c>
      <c r="C27" s="229">
        <v>30.91</v>
      </c>
      <c r="D27" s="230">
        <v>6.5000000000000009</v>
      </c>
      <c r="E27" s="230">
        <v>7.6000000000000014</v>
      </c>
      <c r="F27" s="85"/>
      <c r="G27" s="229">
        <v>1</v>
      </c>
      <c r="H27" s="231">
        <v>1968</v>
      </c>
      <c r="I27" s="230">
        <v>12</v>
      </c>
      <c r="J27" s="231">
        <v>2000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6">
        <v>1.1600000000000006</v>
      </c>
      <c r="C28" s="226">
        <v>30.96</v>
      </c>
      <c r="D28" s="227">
        <v>6.9000000000000012</v>
      </c>
      <c r="E28" s="227">
        <v>8.0000000000000018</v>
      </c>
      <c r="F28" s="91"/>
      <c r="G28" s="226">
        <v>1.29</v>
      </c>
      <c r="H28" s="228">
        <v>2012</v>
      </c>
      <c r="I28" s="227">
        <v>6.5</v>
      </c>
      <c r="J28" s="228">
        <v>1876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6">
        <v>1.2000000000000006</v>
      </c>
      <c r="C30" s="226">
        <v>31</v>
      </c>
      <c r="D30" s="227">
        <v>7.3000000000000016</v>
      </c>
      <c r="E30" s="227">
        <v>8.4000000000000021</v>
      </c>
      <c r="F30" s="91"/>
      <c r="G30" s="226">
        <v>1</v>
      </c>
      <c r="H30" s="228">
        <v>1889</v>
      </c>
      <c r="I30" s="227">
        <v>8</v>
      </c>
      <c r="J30" s="228">
        <v>1920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29">
        <v>1.2500000000000007</v>
      </c>
      <c r="C31" s="229">
        <v>31.05</v>
      </c>
      <c r="D31" s="230">
        <v>7.8000000000000016</v>
      </c>
      <c r="E31" s="230">
        <v>8.9000000000000021</v>
      </c>
      <c r="F31" s="85"/>
      <c r="G31" s="229">
        <v>1.35</v>
      </c>
      <c r="H31" s="231">
        <v>2006</v>
      </c>
      <c r="I31" s="230">
        <v>9</v>
      </c>
      <c r="J31" s="231">
        <v>1884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6">
        <v>1.3000000000000007</v>
      </c>
      <c r="C32" s="226">
        <v>31.1</v>
      </c>
      <c r="D32" s="227">
        <v>8.2000000000000011</v>
      </c>
      <c r="E32" s="227">
        <v>9.3000000000000007</v>
      </c>
      <c r="F32" s="91"/>
      <c r="G32" s="226">
        <v>0.81</v>
      </c>
      <c r="H32" s="228">
        <v>1959</v>
      </c>
      <c r="I32" s="227">
        <v>5.5</v>
      </c>
      <c r="J32" s="228">
        <v>1914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29">
        <v>1.3400000000000007</v>
      </c>
      <c r="C33" s="229">
        <v>31.14</v>
      </c>
      <c r="D33" s="230">
        <v>8.6000000000000014</v>
      </c>
      <c r="E33" s="230">
        <v>9.7000000000000011</v>
      </c>
      <c r="F33" s="85"/>
      <c r="G33" s="229">
        <v>1.1000000000000001</v>
      </c>
      <c r="H33" s="231">
        <v>1931</v>
      </c>
      <c r="I33" s="230">
        <v>5</v>
      </c>
      <c r="J33" s="231">
        <v>1918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6">
        <v>1.3900000000000008</v>
      </c>
      <c r="C34" s="226">
        <v>31.19</v>
      </c>
      <c r="D34" s="227">
        <v>8.9000000000000021</v>
      </c>
      <c r="E34" s="227">
        <v>10.000000000000002</v>
      </c>
      <c r="F34" s="91"/>
      <c r="G34" s="226">
        <v>0.87</v>
      </c>
      <c r="H34" s="228">
        <v>2009</v>
      </c>
      <c r="I34" s="227">
        <v>4.5</v>
      </c>
      <c r="J34" s="228">
        <v>1962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6">
        <v>1.4300000000000008</v>
      </c>
      <c r="C36" s="226">
        <v>31.23</v>
      </c>
      <c r="D36" s="227">
        <v>9.3000000000000025</v>
      </c>
      <c r="E36" s="227">
        <v>10.400000000000002</v>
      </c>
      <c r="F36" s="91"/>
      <c r="G36" s="226">
        <v>1</v>
      </c>
      <c r="H36" s="228">
        <v>1888</v>
      </c>
      <c r="I36" s="227">
        <v>5</v>
      </c>
      <c r="J36" s="228">
        <v>1911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29">
        <v>1.4800000000000009</v>
      </c>
      <c r="C37" s="229">
        <v>31.28</v>
      </c>
      <c r="D37" s="230">
        <v>9.7000000000000028</v>
      </c>
      <c r="E37" s="230">
        <v>10.800000000000002</v>
      </c>
      <c r="F37" s="85"/>
      <c r="G37" s="229">
        <v>1.35</v>
      </c>
      <c r="H37" s="231">
        <v>1904</v>
      </c>
      <c r="I37" s="230">
        <v>10</v>
      </c>
      <c r="J37" s="231">
        <v>1887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6">
        <v>1.5200000000000009</v>
      </c>
      <c r="C38" s="226">
        <v>31.32</v>
      </c>
      <c r="D38" s="227">
        <v>10.000000000000004</v>
      </c>
      <c r="E38" s="227">
        <v>11.100000000000003</v>
      </c>
      <c r="F38" s="91"/>
      <c r="G38" s="226">
        <v>2.29</v>
      </c>
      <c r="H38" s="228">
        <v>1959</v>
      </c>
      <c r="I38" s="227">
        <v>7</v>
      </c>
      <c r="J38" s="228">
        <v>1968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29">
        <v>1.5600000000000009</v>
      </c>
      <c r="C39" s="229">
        <v>31.360000000000003</v>
      </c>
      <c r="D39" s="230">
        <v>10.400000000000004</v>
      </c>
      <c r="E39" s="230">
        <v>11.500000000000004</v>
      </c>
      <c r="F39" s="85"/>
      <c r="G39" s="229">
        <v>0.95</v>
      </c>
      <c r="H39" s="231">
        <v>2019</v>
      </c>
      <c r="I39" s="230">
        <v>5.8</v>
      </c>
      <c r="J39" s="231">
        <v>2015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6">
        <v>1.610000000000001</v>
      </c>
      <c r="C40" s="226">
        <v>31.41</v>
      </c>
      <c r="D40" s="227">
        <v>10.700000000000005</v>
      </c>
      <c r="E40" s="227">
        <v>11.800000000000004</v>
      </c>
      <c r="F40" s="91"/>
      <c r="G40" s="226">
        <v>1.34</v>
      </c>
      <c r="H40" s="228">
        <v>1978</v>
      </c>
      <c r="I40" s="227">
        <v>10</v>
      </c>
      <c r="J40" s="228">
        <v>1971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6">
        <v>1.650000000000001</v>
      </c>
      <c r="C42" s="226">
        <v>31.450000000000003</v>
      </c>
      <c r="D42" s="227">
        <v>11.100000000000005</v>
      </c>
      <c r="E42" s="227">
        <v>12.200000000000005</v>
      </c>
      <c r="F42" s="91"/>
      <c r="G42" s="226">
        <v>1.27</v>
      </c>
      <c r="H42" s="228">
        <v>1906</v>
      </c>
      <c r="I42" s="227">
        <v>12</v>
      </c>
      <c r="J42" s="228">
        <v>1923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90</v>
      </c>
      <c r="I44" s="95"/>
      <c r="J44" s="105" t="s">
        <v>91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1.65</v>
      </c>
      <c r="J46" s="105" t="s">
        <v>5</v>
      </c>
      <c r="K46" s="93">
        <v>11.1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31.45</v>
      </c>
      <c r="J47" s="86" t="s">
        <v>7</v>
      </c>
      <c r="K47" s="99">
        <v>12.2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34.6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424"/>
      <c r="B49" s="424"/>
      <c r="C49" s="424"/>
      <c r="D49" s="424"/>
      <c r="E49" s="424"/>
      <c r="F49" s="425"/>
      <c r="G49" s="426"/>
      <c r="H49" s="424"/>
      <c r="I49" s="424"/>
      <c r="J49" s="424"/>
      <c r="K49" s="425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899999999999999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899999999999999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899999999999999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899999999999999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899999999999999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899999999999999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899999999999999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899999999999999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899999999999999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899999999999999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899999999999999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899999999999999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899999999999999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899999999999999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899999999999999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899999999999999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40"/>
  <sheetViews>
    <sheetView workbookViewId="0">
      <selection activeCell="G1" sqref="G1:G37"/>
    </sheetView>
  </sheetViews>
  <sheetFormatPr defaultRowHeight="15" customHeight="1"/>
  <sheetData>
    <row r="1" spans="1:30" ht="15" customHeight="1">
      <c r="A1">
        <v>7.0000000000000007E-2</v>
      </c>
      <c r="B1" s="333">
        <f>SUM(A1)</f>
        <v>7.0000000000000007E-2</v>
      </c>
      <c r="C1">
        <v>1</v>
      </c>
      <c r="F1" s="343">
        <v>7.0000000000000007E-2</v>
      </c>
      <c r="G1">
        <f>SUM(F1)+SUM(F41)</f>
        <v>29.87</v>
      </c>
      <c r="L1" s="330" t="s">
        <v>41</v>
      </c>
      <c r="M1">
        <v>28</v>
      </c>
      <c r="N1">
        <f>SUM(M1)</f>
        <v>28</v>
      </c>
      <c r="O1" s="330" t="s">
        <v>4</v>
      </c>
      <c r="R1" t="s">
        <v>47</v>
      </c>
      <c r="S1" s="330">
        <v>0</v>
      </c>
      <c r="T1">
        <f>SUM(S1)</f>
        <v>0</v>
      </c>
      <c r="W1" t="s">
        <v>41</v>
      </c>
      <c r="X1">
        <v>0</v>
      </c>
      <c r="Y1">
        <f>SUM(X1)</f>
        <v>0</v>
      </c>
    </row>
    <row r="2" spans="1:30" ht="15" customHeight="1">
      <c r="A2">
        <v>0.06</v>
      </c>
      <c r="B2" s="333">
        <f>SUM(A1:A2)</f>
        <v>0.13</v>
      </c>
      <c r="C2">
        <v>2</v>
      </c>
      <c r="F2" s="343">
        <v>0.06</v>
      </c>
      <c r="G2">
        <f>SUM(F1:F2)+SUM(F41)</f>
        <v>29.93</v>
      </c>
      <c r="L2" s="330" t="s">
        <v>42</v>
      </c>
      <c r="M2">
        <v>29</v>
      </c>
      <c r="N2">
        <f>SUM(M1:M2)</f>
        <v>57</v>
      </c>
      <c r="R2" t="s">
        <v>48</v>
      </c>
      <c r="S2" s="330">
        <v>0</v>
      </c>
      <c r="T2">
        <f>SUM(S1:S2)</f>
        <v>0</v>
      </c>
      <c r="W2" t="s">
        <v>42</v>
      </c>
      <c r="X2">
        <v>0</v>
      </c>
      <c r="Y2">
        <f>SUM(X1:X2)</f>
        <v>0</v>
      </c>
    </row>
    <row r="3" spans="1:30" ht="15" customHeight="1">
      <c r="A3">
        <v>0.06</v>
      </c>
      <c r="B3" s="333">
        <f>SUM(A1:A3)</f>
        <v>0.19</v>
      </c>
      <c r="C3">
        <v>3</v>
      </c>
      <c r="F3" s="343">
        <v>0.06</v>
      </c>
      <c r="G3">
        <f>SUM(F1:F3)+SUM(F41)</f>
        <v>29.990000000000002</v>
      </c>
      <c r="L3" s="330" t="s">
        <v>43</v>
      </c>
      <c r="M3">
        <v>160</v>
      </c>
      <c r="N3">
        <f>SUM(M1:M3)</f>
        <v>217</v>
      </c>
      <c r="R3" t="s">
        <v>49</v>
      </c>
      <c r="S3" s="33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B3" s="344"/>
    </row>
    <row r="4" spans="1:30" ht="15" customHeight="1">
      <c r="A4">
        <v>0.06</v>
      </c>
      <c r="B4" s="333">
        <f>SUM(A1:A4)</f>
        <v>0.25</v>
      </c>
      <c r="C4">
        <v>4</v>
      </c>
      <c r="F4" s="343">
        <v>0.06</v>
      </c>
      <c r="G4">
        <f>+SUM(F1:F4)+SUM(F41)</f>
        <v>30.05</v>
      </c>
      <c r="L4" s="338" t="s">
        <v>44</v>
      </c>
      <c r="M4">
        <v>498</v>
      </c>
      <c r="N4">
        <f>SUM(M1:M4)</f>
        <v>715</v>
      </c>
      <c r="R4" t="s">
        <v>50</v>
      </c>
      <c r="S4" s="338">
        <v>0</v>
      </c>
      <c r="T4">
        <f>SUM(S1:S4)</f>
        <v>0</v>
      </c>
      <c r="W4" t="s">
        <v>44</v>
      </c>
      <c r="X4">
        <v>0.2</v>
      </c>
      <c r="Y4">
        <f>SUM(X1:X4)</f>
        <v>0.2</v>
      </c>
      <c r="AB4" s="344"/>
    </row>
    <row r="5" spans="1:30" ht="15" customHeight="1">
      <c r="A5">
        <v>0.06</v>
      </c>
      <c r="B5" s="333">
        <f>SUM(A1:A5)</f>
        <v>0.31</v>
      </c>
      <c r="C5">
        <v>5</v>
      </c>
      <c r="F5" s="343">
        <v>0.06</v>
      </c>
      <c r="G5">
        <f>SUM(F1:F5)+SUM(F41)</f>
        <v>30.11</v>
      </c>
      <c r="L5" s="338" t="s">
        <v>45</v>
      </c>
      <c r="M5">
        <v>849</v>
      </c>
      <c r="N5">
        <f>SUM(M1:M5)</f>
        <v>1564</v>
      </c>
      <c r="R5" t="s">
        <v>51</v>
      </c>
      <c r="S5" s="338">
        <v>6</v>
      </c>
      <c r="T5">
        <f>SUM(S1:S5)</f>
        <v>6</v>
      </c>
      <c r="W5" t="s">
        <v>45</v>
      </c>
      <c r="X5">
        <v>0.9</v>
      </c>
      <c r="Y5">
        <f>SUM(X1:X5)</f>
        <v>1.1000000000000001</v>
      </c>
      <c r="AB5" s="344"/>
      <c r="AD5" s="344"/>
    </row>
    <row r="6" spans="1:30" ht="15" customHeight="1">
      <c r="B6" s="333"/>
      <c r="F6" s="343"/>
      <c r="L6" s="338" t="s">
        <v>46</v>
      </c>
      <c r="M6">
        <v>1215</v>
      </c>
      <c r="N6">
        <f>SUM(M1:M6)</f>
        <v>2779</v>
      </c>
      <c r="R6" t="s">
        <v>52</v>
      </c>
      <c r="S6" s="338">
        <v>55</v>
      </c>
      <c r="T6">
        <f>SUM(S1:S6)</f>
        <v>61</v>
      </c>
      <c r="W6" t="s">
        <v>46</v>
      </c>
      <c r="X6">
        <v>11.1</v>
      </c>
      <c r="Y6">
        <f>SUM(X1:X6)</f>
        <v>12.2</v>
      </c>
      <c r="AB6" s="344"/>
      <c r="AD6" s="344"/>
    </row>
    <row r="7" spans="1:30" ht="15" customHeight="1">
      <c r="A7">
        <v>0.06</v>
      </c>
      <c r="B7" s="333">
        <f>SUM(A1:A7)</f>
        <v>0.37</v>
      </c>
      <c r="C7">
        <v>6</v>
      </c>
      <c r="F7" s="343">
        <v>0.06</v>
      </c>
      <c r="G7">
        <f>SUM(F1:F7)+SUM(F41)</f>
        <v>30.17</v>
      </c>
      <c r="L7" s="338" t="s">
        <v>47</v>
      </c>
      <c r="M7">
        <v>1396</v>
      </c>
      <c r="N7">
        <f>SUM(M1:M7)</f>
        <v>4175</v>
      </c>
      <c r="R7" t="s">
        <v>41</v>
      </c>
      <c r="S7" s="338">
        <v>139</v>
      </c>
      <c r="T7">
        <f>SUM(S1:S7)</f>
        <v>200</v>
      </c>
      <c r="W7" t="s">
        <v>47</v>
      </c>
      <c r="X7">
        <v>7.8</v>
      </c>
      <c r="Y7">
        <f>SUM(X1:X7)</f>
        <v>20</v>
      </c>
      <c r="AB7" s="344"/>
      <c r="AD7" s="344"/>
    </row>
    <row r="8" spans="1:30" ht="15" customHeight="1">
      <c r="A8">
        <v>0.06</v>
      </c>
      <c r="B8" s="333">
        <f>SUM(A1:A8)</f>
        <v>0.43</v>
      </c>
      <c r="C8">
        <v>7</v>
      </c>
      <c r="F8" s="343">
        <v>0.06</v>
      </c>
      <c r="G8">
        <f>SUM(F1:F8)+SUM(F41)</f>
        <v>30.23</v>
      </c>
      <c r="L8" s="338" t="s">
        <v>48</v>
      </c>
      <c r="M8">
        <v>1187</v>
      </c>
      <c r="N8">
        <f>SUM(M1:M8)</f>
        <v>5362</v>
      </c>
      <c r="R8" t="s">
        <v>42</v>
      </c>
      <c r="S8" s="338">
        <v>122</v>
      </c>
      <c r="T8">
        <f>SUM(S1:S8)</f>
        <v>322</v>
      </c>
      <c r="W8" t="s">
        <v>48</v>
      </c>
      <c r="X8">
        <v>10</v>
      </c>
      <c r="Y8">
        <f>SUM(X1:X8)</f>
        <v>30</v>
      </c>
      <c r="AB8" s="344"/>
      <c r="AD8" s="344"/>
    </row>
    <row r="9" spans="1:30" ht="15" customHeight="1">
      <c r="A9">
        <v>7.0000000000000007E-2</v>
      </c>
      <c r="B9" s="333">
        <f>SUM(A1:A9)</f>
        <v>0.5</v>
      </c>
      <c r="C9">
        <v>8</v>
      </c>
      <c r="F9" s="343">
        <v>7.0000000000000007E-2</v>
      </c>
      <c r="G9">
        <f>SUM(F1:F9)+SUM(F41)</f>
        <v>30.3</v>
      </c>
      <c r="L9" s="338" t="s">
        <v>49</v>
      </c>
      <c r="M9">
        <v>1037</v>
      </c>
      <c r="N9">
        <f>SUM(M1:M9)</f>
        <v>6399</v>
      </c>
      <c r="R9" t="s">
        <v>43</v>
      </c>
      <c r="S9" s="338">
        <v>35</v>
      </c>
      <c r="T9">
        <f>SUM(S1:S9)</f>
        <v>357</v>
      </c>
      <c r="W9" t="s">
        <v>49</v>
      </c>
      <c r="X9">
        <v>3.2</v>
      </c>
      <c r="Y9">
        <f>SUM(X1:X9)</f>
        <v>33.200000000000003</v>
      </c>
      <c r="AB9" s="344"/>
      <c r="AD9" s="344"/>
    </row>
    <row r="10" spans="1:30" ht="15" customHeight="1">
      <c r="A10">
        <v>0.06</v>
      </c>
      <c r="B10" s="333">
        <f>SUM(A1:A10)</f>
        <v>0.56000000000000005</v>
      </c>
      <c r="C10">
        <v>9</v>
      </c>
      <c r="F10" s="343">
        <v>0.06</v>
      </c>
      <c r="G10">
        <f>SUM(F1:F10)+SUM(F41)</f>
        <v>30.36</v>
      </c>
      <c r="L10" s="338" t="s">
        <v>50</v>
      </c>
      <c r="M10">
        <v>684</v>
      </c>
      <c r="N10">
        <f>SUM(M1:M10)</f>
        <v>7083</v>
      </c>
      <c r="R10" t="s">
        <v>44</v>
      </c>
      <c r="S10" s="338">
        <v>2</v>
      </c>
      <c r="T10">
        <f>SUM(S1:S10)</f>
        <v>359</v>
      </c>
      <c r="W10" t="s">
        <v>50</v>
      </c>
      <c r="X10">
        <v>1.4</v>
      </c>
      <c r="Y10">
        <f>SUM(X1:X10)</f>
        <v>34.6</v>
      </c>
      <c r="AB10" s="344"/>
      <c r="AD10" s="344"/>
    </row>
    <row r="11" spans="1:30" ht="15" customHeight="1">
      <c r="A11">
        <v>0.06</v>
      </c>
      <c r="B11" s="333">
        <f>SUM(A1:A11)</f>
        <v>0.62000000000000011</v>
      </c>
      <c r="C11">
        <v>10</v>
      </c>
      <c r="F11" s="343">
        <v>0.06</v>
      </c>
      <c r="G11">
        <f>SUM(F1:F11)+SUM(F41)</f>
        <v>30.42</v>
      </c>
      <c r="L11" s="338" t="s">
        <v>51</v>
      </c>
      <c r="M11">
        <v>382</v>
      </c>
      <c r="N11">
        <f>SUM(M1:M11)</f>
        <v>7465</v>
      </c>
      <c r="R11" t="s">
        <v>45</v>
      </c>
      <c r="S11" s="338">
        <v>0</v>
      </c>
      <c r="T11">
        <f>SUM(S1:S11)</f>
        <v>359</v>
      </c>
      <c r="W11" t="s">
        <v>51</v>
      </c>
      <c r="X11">
        <v>0</v>
      </c>
      <c r="Y11">
        <f>SUM(X1:X11)</f>
        <v>34.6</v>
      </c>
      <c r="AB11" s="344"/>
      <c r="AD11" s="344"/>
    </row>
    <row r="12" spans="1:30" ht="15" customHeight="1">
      <c r="B12" s="333"/>
      <c r="F12" s="343"/>
      <c r="L12" s="338" t="s">
        <v>52</v>
      </c>
      <c r="M12">
        <v>116</v>
      </c>
      <c r="N12">
        <f>SUM(M1:M12)</f>
        <v>7581</v>
      </c>
      <c r="R12" t="s">
        <v>46</v>
      </c>
      <c r="S12" s="338">
        <v>0</v>
      </c>
      <c r="T12">
        <f>SUM(S1:S12)</f>
        <v>359</v>
      </c>
      <c r="W12" t="s">
        <v>52</v>
      </c>
      <c r="X12">
        <v>0</v>
      </c>
      <c r="Y12">
        <f>SUM(X1:X12)</f>
        <v>34.6</v>
      </c>
      <c r="AB12" s="344"/>
      <c r="AD12" s="344"/>
    </row>
    <row r="13" spans="1:30" ht="15" customHeight="1">
      <c r="A13">
        <v>0.06</v>
      </c>
      <c r="B13" s="333">
        <f>SUM(A1:A13)</f>
        <v>0.68000000000000016</v>
      </c>
      <c r="C13">
        <v>11</v>
      </c>
      <c r="F13" s="343">
        <v>0.06</v>
      </c>
      <c r="G13">
        <f>SUM(F1:F13)+SUM(F41)</f>
        <v>30.48</v>
      </c>
      <c r="S13" s="338"/>
      <c r="AB13" s="344"/>
      <c r="AD13" s="344"/>
    </row>
    <row r="14" spans="1:30" ht="15" customHeight="1">
      <c r="A14">
        <v>0.05</v>
      </c>
      <c r="B14" s="333">
        <f>SUM(A1:A14)</f>
        <v>0.7300000000000002</v>
      </c>
      <c r="C14">
        <v>12</v>
      </c>
      <c r="F14" s="343">
        <v>0.05</v>
      </c>
      <c r="G14">
        <f>SUM(F1:F14)+SUM(F41)</f>
        <v>30.53</v>
      </c>
      <c r="R14" s="332"/>
      <c r="S14" s="332"/>
      <c r="T14" s="332"/>
      <c r="U14" s="332"/>
      <c r="AB14" s="344"/>
      <c r="AD14" s="344"/>
    </row>
    <row r="15" spans="1:30" ht="15" customHeight="1">
      <c r="A15">
        <v>0.06</v>
      </c>
      <c r="B15" s="333">
        <f>SUM(A1:A15)</f>
        <v>0.79000000000000026</v>
      </c>
      <c r="C15">
        <v>13</v>
      </c>
      <c r="F15" s="343">
        <v>0.06</v>
      </c>
      <c r="G15">
        <f>SUM(F1:F15)+SUM(F41)</f>
        <v>30.59</v>
      </c>
      <c r="K15" s="375"/>
      <c r="L15" s="376" t="s">
        <v>40</v>
      </c>
      <c r="M15" s="375">
        <f>SUM(M1:M13)</f>
        <v>7581</v>
      </c>
      <c r="N15" s="375"/>
      <c r="O15" s="375"/>
      <c r="R15" s="331" t="s">
        <v>53</v>
      </c>
      <c r="S15" s="332">
        <f>SUM(S1:S13)</f>
        <v>359</v>
      </c>
      <c r="T15" s="332"/>
      <c r="U15" s="332"/>
      <c r="W15" s="377" t="s">
        <v>56</v>
      </c>
      <c r="X15" s="378"/>
      <c r="Y15" s="378"/>
      <c r="Z15" s="378"/>
      <c r="AB15" s="344"/>
      <c r="AD15" s="344"/>
    </row>
    <row r="16" spans="1:30" ht="15" customHeight="1">
      <c r="A16">
        <v>0.05</v>
      </c>
      <c r="B16" s="333">
        <f>SUM(A1:A16)</f>
        <v>0.8400000000000003</v>
      </c>
      <c r="C16">
        <v>14</v>
      </c>
      <c r="F16" s="343">
        <v>0.05</v>
      </c>
      <c r="G16">
        <f>SUM(F1:F16)+SUM(F41)</f>
        <v>30.64</v>
      </c>
      <c r="K16" s="375"/>
      <c r="L16" s="375"/>
      <c r="M16" s="375"/>
      <c r="N16" s="375"/>
      <c r="O16" s="375"/>
      <c r="R16" s="332"/>
      <c r="S16" s="332"/>
      <c r="T16" s="332"/>
      <c r="U16" s="332"/>
      <c r="W16" s="378"/>
      <c r="X16" s="378"/>
      <c r="Y16" s="378"/>
      <c r="Z16" s="378"/>
      <c r="AB16" s="344"/>
      <c r="AD16" s="344"/>
    </row>
    <row r="17" spans="1:30" ht="15" customHeight="1">
      <c r="A17">
        <v>0.06</v>
      </c>
      <c r="B17" s="333">
        <f>SUM(A1:A17)</f>
        <v>0.90000000000000036</v>
      </c>
      <c r="C17">
        <v>15</v>
      </c>
      <c r="F17" s="343">
        <v>0.06</v>
      </c>
      <c r="G17">
        <f>SUM(F1:F17)+SUM(F41)</f>
        <v>30.700000000000003</v>
      </c>
      <c r="K17" s="375"/>
      <c r="L17" s="375"/>
      <c r="M17" s="375"/>
      <c r="N17" s="375"/>
      <c r="O17" s="375"/>
      <c r="R17" s="332"/>
      <c r="S17" s="332"/>
      <c r="T17" s="332"/>
      <c r="U17" s="332"/>
      <c r="AB17" s="344"/>
      <c r="AD17" s="344"/>
    </row>
    <row r="18" spans="1:30" ht="15" customHeight="1">
      <c r="B18" s="333"/>
      <c r="F18" s="343"/>
      <c r="AB18" s="344"/>
      <c r="AD18" s="344"/>
    </row>
    <row r="19" spans="1:30" ht="15" customHeight="1">
      <c r="A19">
        <v>0.05</v>
      </c>
      <c r="B19" s="333">
        <f>SUM(A1:A19)</f>
        <v>0.9500000000000004</v>
      </c>
      <c r="C19">
        <v>16</v>
      </c>
      <c r="F19" s="343">
        <v>0.05</v>
      </c>
      <c r="G19">
        <f>SUM(F1:F19)+SUM(F41)</f>
        <v>30.75</v>
      </c>
      <c r="AB19" s="344"/>
      <c r="AD19" s="344"/>
    </row>
    <row r="20" spans="1:30" ht="15" customHeight="1">
      <c r="A20">
        <v>0.06</v>
      </c>
      <c r="B20" s="333">
        <f>SUM(A1:A20)</f>
        <v>1.0100000000000005</v>
      </c>
      <c r="C20">
        <v>17</v>
      </c>
      <c r="F20" s="343">
        <v>0.06</v>
      </c>
      <c r="G20">
        <f>SUM(F1:F20)+SUM(F41)</f>
        <v>30.810000000000002</v>
      </c>
      <c r="W20" t="s">
        <v>47</v>
      </c>
      <c r="X20">
        <v>7.8</v>
      </c>
      <c r="Y20">
        <f>SUM(X20)</f>
        <v>7.8</v>
      </c>
      <c r="AB20" s="344"/>
      <c r="AD20" s="344"/>
    </row>
    <row r="21" spans="1:30" ht="15" customHeight="1">
      <c r="A21">
        <v>0.05</v>
      </c>
      <c r="B21" s="333">
        <f>SUM(A1:A21)</f>
        <v>1.0600000000000005</v>
      </c>
      <c r="C21">
        <v>18</v>
      </c>
      <c r="F21" s="343">
        <v>0.05</v>
      </c>
      <c r="G21">
        <f>SUM(F1:F21)+SUM(F41)</f>
        <v>30.86</v>
      </c>
      <c r="W21" t="s">
        <v>48</v>
      </c>
      <c r="X21">
        <v>10</v>
      </c>
      <c r="Y21">
        <f>SUM(X20:X21)</f>
        <v>17.8</v>
      </c>
      <c r="AB21" s="344"/>
      <c r="AD21" s="344"/>
    </row>
    <row r="22" spans="1:30" ht="15" customHeight="1">
      <c r="A22">
        <v>0.05</v>
      </c>
      <c r="B22" s="333">
        <f>SUM(A1:A22)</f>
        <v>1.1100000000000005</v>
      </c>
      <c r="C22">
        <v>19</v>
      </c>
      <c r="F22" s="343">
        <v>0.05</v>
      </c>
      <c r="G22">
        <f>SUM(F1:F22)+SUM(F41)</f>
        <v>30.91</v>
      </c>
      <c r="K22" s="488" t="s">
        <v>92</v>
      </c>
      <c r="L22" s="489"/>
      <c r="M22" s="489"/>
      <c r="N22" s="489"/>
      <c r="O22" s="490"/>
      <c r="W22" t="s">
        <v>49</v>
      </c>
      <c r="X22">
        <v>3.2</v>
      </c>
      <c r="Y22">
        <f>SUM(X20:X22)</f>
        <v>21</v>
      </c>
      <c r="AB22" s="344"/>
      <c r="AD22" s="344"/>
    </row>
    <row r="23" spans="1:30" ht="15" customHeight="1">
      <c r="A23">
        <v>0.05</v>
      </c>
      <c r="B23" s="333">
        <f>SUM(A1:A23)</f>
        <v>1.1600000000000006</v>
      </c>
      <c r="C23">
        <v>20</v>
      </c>
      <c r="F23" s="343">
        <v>0.05</v>
      </c>
      <c r="G23">
        <f>SUM(F1:F23)+SUM(F41)</f>
        <v>30.96</v>
      </c>
      <c r="W23" t="s">
        <v>50</v>
      </c>
      <c r="X23">
        <v>1.4</v>
      </c>
      <c r="Y23">
        <f>SUM(X20:X23)</f>
        <v>22.4</v>
      </c>
      <c r="AB23" s="344"/>
      <c r="AD23" s="344"/>
    </row>
    <row r="24" spans="1:30" ht="15" customHeight="1">
      <c r="B24" s="333"/>
      <c r="F24" s="343"/>
      <c r="K24" t="s">
        <v>47</v>
      </c>
      <c r="L24">
        <v>1.78</v>
      </c>
      <c r="M24">
        <f>SUM(L24)</f>
        <v>1.78</v>
      </c>
      <c r="R24" s="427">
        <v>2.42</v>
      </c>
      <c r="W24" t="s">
        <v>51</v>
      </c>
      <c r="X24">
        <v>0</v>
      </c>
      <c r="Y24">
        <f>SUM(X20:X24)</f>
        <v>22.4</v>
      </c>
      <c r="AB24" s="344"/>
      <c r="AD24" s="344"/>
    </row>
    <row r="25" spans="1:30" ht="15" customHeight="1">
      <c r="A25">
        <v>0.04</v>
      </c>
      <c r="B25" s="333">
        <f>SUM(A1:A25)</f>
        <v>1.2000000000000006</v>
      </c>
      <c r="C25">
        <v>21</v>
      </c>
      <c r="F25" s="343">
        <v>0.04</v>
      </c>
      <c r="G25">
        <f>SUM(F1:F25)+SUM(F41)</f>
        <v>31</v>
      </c>
      <c r="K25" t="s">
        <v>48</v>
      </c>
      <c r="L25">
        <v>1.24</v>
      </c>
      <c r="M25">
        <f>SUM(L24:L25)</f>
        <v>3.02</v>
      </c>
      <c r="R25" s="427">
        <v>2.91</v>
      </c>
      <c r="W25" t="s">
        <v>52</v>
      </c>
      <c r="X25">
        <v>0</v>
      </c>
      <c r="Y25">
        <f>SUM(X20:X25)</f>
        <v>22.4</v>
      </c>
      <c r="AB25" s="344"/>
      <c r="AD25" s="344"/>
    </row>
    <row r="26" spans="1:30" ht="15" customHeight="1">
      <c r="A26">
        <v>0.05</v>
      </c>
      <c r="B26" s="333">
        <f>SUM(A1:A26)</f>
        <v>1.2500000000000007</v>
      </c>
      <c r="C26">
        <v>22</v>
      </c>
      <c r="F26" s="343">
        <v>0.05</v>
      </c>
      <c r="G26">
        <f>SUM(F1:F26)+SUM(F41)</f>
        <v>31.05</v>
      </c>
      <c r="K26" t="s">
        <v>49</v>
      </c>
      <c r="L26">
        <v>1.75</v>
      </c>
      <c r="M26">
        <f>SUM(L24:L26)</f>
        <v>4.7699999999999996</v>
      </c>
      <c r="R26" s="427">
        <v>1.98</v>
      </c>
      <c r="W26" t="s">
        <v>41</v>
      </c>
      <c r="X26">
        <v>0</v>
      </c>
      <c r="Y26">
        <f>SUM(X20:X26)</f>
        <v>22.4</v>
      </c>
      <c r="AB26" s="344"/>
      <c r="AD26" s="344"/>
    </row>
    <row r="27" spans="1:30" ht="15" customHeight="1">
      <c r="A27">
        <v>0.05</v>
      </c>
      <c r="B27" s="333">
        <f>SUM(A1:A27)</f>
        <v>1.3000000000000007</v>
      </c>
      <c r="C27">
        <v>23</v>
      </c>
      <c r="F27" s="343">
        <v>0.05</v>
      </c>
      <c r="G27">
        <f>SUM(F1:F27)+SUM(F41)</f>
        <v>31.1</v>
      </c>
      <c r="K27" t="s">
        <v>50</v>
      </c>
      <c r="L27">
        <v>3.29</v>
      </c>
      <c r="M27">
        <f>SUM(L24:L27)</f>
        <v>8.0599999999999987</v>
      </c>
      <c r="W27" t="s">
        <v>42</v>
      </c>
      <c r="X27">
        <v>0</v>
      </c>
      <c r="Y27">
        <f>SUM(X20:X27)</f>
        <v>22.4</v>
      </c>
      <c r="AB27" s="344"/>
      <c r="AD27" s="344"/>
    </row>
    <row r="28" spans="1:30" ht="15" customHeight="1">
      <c r="A28">
        <v>0.04</v>
      </c>
      <c r="B28" s="333">
        <f>SUM(A1:A28)</f>
        <v>1.3400000000000007</v>
      </c>
      <c r="C28">
        <v>24</v>
      </c>
      <c r="F28" s="343">
        <v>0.04</v>
      </c>
      <c r="G28">
        <f>SUM(F1:F28)+SUM(F41)</f>
        <v>31.14</v>
      </c>
      <c r="K28" t="s">
        <v>51</v>
      </c>
      <c r="L28">
        <v>3.44</v>
      </c>
      <c r="M28">
        <f>SUM(L24:L28)</f>
        <v>11.499999999999998</v>
      </c>
      <c r="R28">
        <f>SUM(R24:R26)</f>
        <v>7.3100000000000005</v>
      </c>
      <c r="W28" t="s">
        <v>43</v>
      </c>
      <c r="X28">
        <v>0</v>
      </c>
      <c r="Y28">
        <f>SUM(X20:X28)</f>
        <v>22.4</v>
      </c>
      <c r="AB28" s="344"/>
      <c r="AD28" s="344"/>
    </row>
    <row r="29" spans="1:30" ht="15" customHeight="1">
      <c r="A29">
        <v>0.05</v>
      </c>
      <c r="B29" s="333">
        <f>SUM(A1:A29)</f>
        <v>1.3900000000000008</v>
      </c>
      <c r="C29">
        <v>25</v>
      </c>
      <c r="F29" s="343">
        <v>0.05</v>
      </c>
      <c r="G29">
        <f>SUM(F1:F29)+SUM(F41)</f>
        <v>31.19</v>
      </c>
      <c r="K29" t="s">
        <v>52</v>
      </c>
      <c r="L29">
        <v>4.05</v>
      </c>
      <c r="M29">
        <f>SUM(L24:L29)</f>
        <v>15.549999999999997</v>
      </c>
      <c r="W29" t="s">
        <v>44</v>
      </c>
      <c r="X29">
        <v>0.2</v>
      </c>
      <c r="Y29">
        <f>SUM(X20:X29)</f>
        <v>22.599999999999998</v>
      </c>
      <c r="AB29" s="344"/>
      <c r="AD29" s="344"/>
    </row>
    <row r="30" spans="1:30" ht="15" customHeight="1">
      <c r="B30" s="333"/>
      <c r="F30" s="343"/>
      <c r="K30" t="s">
        <v>41</v>
      </c>
      <c r="L30">
        <v>3.5</v>
      </c>
      <c r="M30">
        <f>SUM(L24:L30)</f>
        <v>19.049999999999997</v>
      </c>
      <c r="W30" t="s">
        <v>45</v>
      </c>
      <c r="X30">
        <v>0.9</v>
      </c>
      <c r="Y30">
        <f>SUM(X20:X30)</f>
        <v>23.499999999999996</v>
      </c>
      <c r="AB30" s="344"/>
      <c r="AD30" s="344"/>
    </row>
    <row r="31" spans="1:30" ht="15" customHeight="1">
      <c r="A31">
        <v>0.04</v>
      </c>
      <c r="B31" s="333">
        <f>SUM(A1:A31)</f>
        <v>1.4300000000000008</v>
      </c>
      <c r="C31">
        <v>26</v>
      </c>
      <c r="F31" s="343">
        <v>0.04</v>
      </c>
      <c r="G31">
        <f>SUM(F1:F31)+SUM(F41)</f>
        <v>31.23</v>
      </c>
      <c r="K31" t="s">
        <v>42</v>
      </c>
      <c r="L31">
        <v>3.44</v>
      </c>
      <c r="M31">
        <f>SUM(L24:L31)</f>
        <v>22.49</v>
      </c>
      <c r="R31">
        <f>SUM(R24:R26)/3</f>
        <v>2.436666666666667</v>
      </c>
      <c r="W31" t="s">
        <v>46</v>
      </c>
      <c r="X31">
        <v>11.1</v>
      </c>
      <c r="Y31">
        <f>SUM(X20:X31)</f>
        <v>34.599999999999994</v>
      </c>
      <c r="AB31" s="344"/>
      <c r="AD31" s="344"/>
    </row>
    <row r="32" spans="1:30" ht="15" customHeight="1">
      <c r="A32">
        <v>0.05</v>
      </c>
      <c r="B32" s="333">
        <f>SUM(A1:A32)</f>
        <v>1.4800000000000009</v>
      </c>
      <c r="C32">
        <v>27</v>
      </c>
      <c r="F32" s="343">
        <v>0.05</v>
      </c>
      <c r="G32">
        <f>SUM(F1:F32)+SUM(F41)</f>
        <v>31.28</v>
      </c>
      <c r="K32" t="s">
        <v>43</v>
      </c>
      <c r="L32">
        <v>2.42</v>
      </c>
      <c r="M32">
        <f>SUM(L24:L32)</f>
        <v>24.909999999999997</v>
      </c>
      <c r="AB32" s="344"/>
      <c r="AD32" s="344"/>
    </row>
    <row r="33" spans="1:34" ht="15" customHeight="1">
      <c r="A33">
        <v>0.04</v>
      </c>
      <c r="B33" s="333">
        <f>SUM(A1:A33)</f>
        <v>1.5200000000000009</v>
      </c>
      <c r="C33">
        <v>28</v>
      </c>
      <c r="F33" s="343">
        <v>0.04</v>
      </c>
      <c r="G33">
        <f>SUM(F1:F33)+SUM(F41)</f>
        <v>31.32</v>
      </c>
      <c r="K33" t="s">
        <v>44</v>
      </c>
      <c r="L33">
        <v>2.91</v>
      </c>
      <c r="M33">
        <f>SUM(L24:L33)</f>
        <v>27.819999999999997</v>
      </c>
      <c r="R33">
        <f>SUM(R24:R26)/2</f>
        <v>3.6550000000000002</v>
      </c>
      <c r="AB33" s="344"/>
      <c r="AD33" s="344"/>
    </row>
    <row r="34" spans="1:34" ht="15" customHeight="1">
      <c r="A34">
        <v>0.04</v>
      </c>
      <c r="B34" s="333">
        <f>SUM(A1:A34)</f>
        <v>1.5600000000000009</v>
      </c>
      <c r="C34">
        <v>29</v>
      </c>
      <c r="F34" s="343">
        <v>0.04</v>
      </c>
      <c r="G34">
        <f>SUM(F1:F34)+SUM(F41)</f>
        <v>31.360000000000003</v>
      </c>
      <c r="K34" t="s">
        <v>45</v>
      </c>
      <c r="L34">
        <v>1.98</v>
      </c>
      <c r="M34">
        <f>SUM(L24:L34)</f>
        <v>29.799999999999997</v>
      </c>
      <c r="AB34" s="344"/>
      <c r="AD34" s="344"/>
    </row>
    <row r="35" spans="1:34" ht="15" customHeight="1">
      <c r="A35">
        <v>0.05</v>
      </c>
      <c r="B35" s="333">
        <f>SUM(A1:A35)</f>
        <v>1.610000000000001</v>
      </c>
      <c r="C35">
        <v>30</v>
      </c>
      <c r="F35" s="343">
        <v>0.05</v>
      </c>
      <c r="G35">
        <f>SUM(F1:F35)+SUM(F41)</f>
        <v>31.41</v>
      </c>
      <c r="K35" t="s">
        <v>46</v>
      </c>
      <c r="L35">
        <v>1.65</v>
      </c>
      <c r="M35">
        <f>SUM(L24:L35)</f>
        <v>31.449999999999996</v>
      </c>
      <c r="AB35" s="344"/>
      <c r="AD35" s="344"/>
    </row>
    <row r="36" spans="1:34" ht="15" customHeight="1">
      <c r="B36" s="333"/>
      <c r="F36" s="343"/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30">
        <v>0.04</v>
      </c>
      <c r="B37" s="333">
        <f>SUM(A1:A37)</f>
        <v>1.650000000000001</v>
      </c>
      <c r="C37">
        <v>31</v>
      </c>
      <c r="F37" s="343">
        <v>0.04</v>
      </c>
      <c r="G37">
        <f>SUM(F1:F37)+SUM(F41)</f>
        <v>31.450000000000003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3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3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3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2">
        <v>29.8</v>
      </c>
      <c r="G41" s="334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1"/>
      <c r="B42" s="332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D44" s="330" t="s">
        <v>98</v>
      </c>
      <c r="E44" s="330" t="s">
        <v>99</v>
      </c>
      <c r="F44" s="330" t="s">
        <v>100</v>
      </c>
      <c r="G44" s="338" t="s">
        <v>101</v>
      </c>
      <c r="H44" s="338" t="s">
        <v>102</v>
      </c>
      <c r="I44" s="338" t="s">
        <v>103</v>
      </c>
      <c r="J44" s="338" t="s">
        <v>104</v>
      </c>
      <c r="K44" s="342" t="s">
        <v>105</v>
      </c>
      <c r="L44" s="428" t="s">
        <v>106</v>
      </c>
      <c r="M44" s="428" t="s">
        <v>107</v>
      </c>
      <c r="N44" s="428" t="s">
        <v>108</v>
      </c>
      <c r="O44" s="428" t="s">
        <v>109</v>
      </c>
      <c r="P44" s="343"/>
      <c r="Q44" s="343"/>
      <c r="R44" s="343"/>
      <c r="S44" s="343"/>
      <c r="T44" s="343"/>
      <c r="U44" s="343"/>
      <c r="V44" s="343"/>
      <c r="W44" s="343"/>
      <c r="AB44" s="344"/>
      <c r="AD44" s="344">
        <v>44296</v>
      </c>
      <c r="AE44">
        <v>5.47</v>
      </c>
      <c r="AF44">
        <v>51</v>
      </c>
      <c r="AG44">
        <v>33</v>
      </c>
      <c r="AH44">
        <v>42</v>
      </c>
    </row>
    <row r="45" spans="1:34" ht="15" customHeight="1">
      <c r="C45" s="342">
        <v>1</v>
      </c>
      <c r="D45" s="428">
        <v>0.05</v>
      </c>
      <c r="E45" s="428">
        <v>0.04</v>
      </c>
      <c r="F45" s="428">
        <v>0.05</v>
      </c>
      <c r="G45" s="428">
        <v>0.09</v>
      </c>
      <c r="H45" s="428">
        <v>0.11</v>
      </c>
      <c r="I45" s="428">
        <v>0.12</v>
      </c>
      <c r="J45" s="428">
        <v>0.12</v>
      </c>
      <c r="K45" s="428">
        <v>0.12</v>
      </c>
      <c r="L45" s="428">
        <v>0.09</v>
      </c>
      <c r="M45" s="428">
        <v>0.1</v>
      </c>
      <c r="N45" s="428">
        <v>0.08</v>
      </c>
      <c r="O45" s="428">
        <v>7.0000000000000007E-2</v>
      </c>
      <c r="P45" s="343"/>
      <c r="Q45" s="343"/>
      <c r="R45" s="343"/>
      <c r="S45" s="343"/>
      <c r="T45" s="343"/>
      <c r="U45" s="343"/>
      <c r="V45" s="343"/>
      <c r="W45" s="343"/>
      <c r="AB45" s="344"/>
      <c r="AD45" s="344">
        <v>44297</v>
      </c>
      <c r="AE45">
        <v>5.57</v>
      </c>
      <c r="AF45">
        <v>52</v>
      </c>
      <c r="AG45">
        <v>33</v>
      </c>
      <c r="AH45">
        <v>42</v>
      </c>
    </row>
    <row r="46" spans="1:34" ht="15" customHeight="1">
      <c r="C46" s="342">
        <v>2</v>
      </c>
      <c r="D46" s="428">
        <v>0.06</v>
      </c>
      <c r="E46" s="428">
        <v>0.05</v>
      </c>
      <c r="F46" s="428">
        <v>0.05</v>
      </c>
      <c r="G46" s="428">
        <v>0.1</v>
      </c>
      <c r="H46" s="428">
        <v>0.11</v>
      </c>
      <c r="I46" s="428">
        <v>0.11</v>
      </c>
      <c r="J46" s="428">
        <v>0.12</v>
      </c>
      <c r="K46" s="428">
        <v>0.13</v>
      </c>
      <c r="L46" s="428">
        <v>0.08</v>
      </c>
      <c r="M46" s="428">
        <v>0.1</v>
      </c>
      <c r="N46" s="428">
        <v>7.0000000000000007E-2</v>
      </c>
      <c r="O46" s="428">
        <v>0.06</v>
      </c>
      <c r="P46" s="343"/>
      <c r="Q46" s="343"/>
      <c r="R46" s="343"/>
      <c r="S46" s="343"/>
      <c r="T46" s="343"/>
      <c r="U46" s="343"/>
      <c r="V46" s="343"/>
      <c r="W46" s="343"/>
      <c r="AB46" s="344"/>
      <c r="AD46" s="344">
        <v>44298</v>
      </c>
      <c r="AE46">
        <v>5.67</v>
      </c>
      <c r="AF46">
        <v>52</v>
      </c>
      <c r="AG46">
        <v>34</v>
      </c>
      <c r="AH46">
        <v>43</v>
      </c>
    </row>
    <row r="47" spans="1:34" ht="15" customHeight="1">
      <c r="C47" s="342">
        <v>3</v>
      </c>
      <c r="D47" s="428">
        <v>0.05</v>
      </c>
      <c r="E47" s="428">
        <v>0.04</v>
      </c>
      <c r="F47" s="428">
        <v>0.05</v>
      </c>
      <c r="G47" s="428">
        <v>0.1</v>
      </c>
      <c r="H47" s="428">
        <v>0.12</v>
      </c>
      <c r="I47" s="428">
        <v>0.12</v>
      </c>
      <c r="J47" s="428">
        <v>0.11</v>
      </c>
      <c r="K47" s="428">
        <v>0.12</v>
      </c>
      <c r="L47" s="428">
        <v>0.08</v>
      </c>
      <c r="M47" s="428">
        <v>0.1</v>
      </c>
      <c r="N47" s="428">
        <v>7.0000000000000007E-2</v>
      </c>
      <c r="O47" s="428">
        <v>0.06</v>
      </c>
      <c r="AB47" s="344"/>
      <c r="AD47" s="344">
        <v>44299</v>
      </c>
      <c r="AE47">
        <v>5.77</v>
      </c>
      <c r="AF47">
        <v>53</v>
      </c>
      <c r="AG47">
        <v>34</v>
      </c>
      <c r="AH47">
        <v>43</v>
      </c>
    </row>
    <row r="48" spans="1:34" ht="15" customHeight="1">
      <c r="C48" s="342">
        <v>4</v>
      </c>
      <c r="D48" s="428">
        <v>0.05</v>
      </c>
      <c r="E48" s="428">
        <v>0.05</v>
      </c>
      <c r="F48" s="428">
        <v>0.05</v>
      </c>
      <c r="G48" s="428">
        <v>0.09</v>
      </c>
      <c r="H48" s="428">
        <v>0.12</v>
      </c>
      <c r="I48" s="428">
        <v>0.13</v>
      </c>
      <c r="J48" s="428">
        <v>0.11</v>
      </c>
      <c r="K48" s="428">
        <v>0.12</v>
      </c>
      <c r="L48" s="428">
        <v>0.08</v>
      </c>
      <c r="M48" s="428">
        <v>0.1</v>
      </c>
      <c r="N48" s="428">
        <v>0.08</v>
      </c>
      <c r="O48" s="428">
        <v>0.06</v>
      </c>
      <c r="AB48" s="344"/>
      <c r="AD48" s="344">
        <v>44300</v>
      </c>
      <c r="AE48">
        <v>5.88</v>
      </c>
      <c r="AF48">
        <v>53</v>
      </c>
      <c r="AG48">
        <v>34</v>
      </c>
      <c r="AH48">
        <v>44</v>
      </c>
    </row>
    <row r="49" spans="3:34" ht="15" customHeight="1">
      <c r="C49" s="342">
        <v>5</v>
      </c>
      <c r="D49" s="428">
        <v>0.05</v>
      </c>
      <c r="E49" s="428">
        <v>0.04</v>
      </c>
      <c r="F49" s="428">
        <v>0.05</v>
      </c>
      <c r="G49" s="428">
        <v>0.1</v>
      </c>
      <c r="H49" s="428">
        <v>0.11</v>
      </c>
      <c r="I49" s="428">
        <v>0.14000000000000001</v>
      </c>
      <c r="J49" s="428">
        <v>0.11</v>
      </c>
      <c r="K49" s="428">
        <v>0.12</v>
      </c>
      <c r="L49" s="428">
        <v>7.0000000000000007E-2</v>
      </c>
      <c r="M49" s="428">
        <v>0.09</v>
      </c>
      <c r="N49" s="428">
        <v>0.08</v>
      </c>
      <c r="O49" s="428">
        <v>0.06</v>
      </c>
      <c r="AB49" s="344"/>
      <c r="AD49" s="344">
        <v>44301</v>
      </c>
      <c r="AE49">
        <v>5.97</v>
      </c>
      <c r="AF49">
        <v>54</v>
      </c>
      <c r="AG49">
        <v>35</v>
      </c>
      <c r="AH49">
        <v>44</v>
      </c>
    </row>
    <row r="50" spans="3:34" ht="15" customHeight="1">
      <c r="C50" s="342"/>
      <c r="D50" s="428"/>
      <c r="E50" s="428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AB50" s="344"/>
      <c r="AD50" s="344"/>
    </row>
    <row r="51" spans="3:34" ht="15" customHeight="1">
      <c r="C51" s="342">
        <v>6</v>
      </c>
      <c r="D51" s="428">
        <v>0.05</v>
      </c>
      <c r="E51" s="428">
        <v>0.05</v>
      </c>
      <c r="F51" s="428">
        <v>0.05</v>
      </c>
      <c r="G51" s="428">
        <v>0.1</v>
      </c>
      <c r="H51" s="428">
        <v>0.11</v>
      </c>
      <c r="I51" s="428">
        <v>0.14000000000000001</v>
      </c>
      <c r="J51" s="428">
        <v>0.11</v>
      </c>
      <c r="K51" s="428">
        <v>0.12</v>
      </c>
      <c r="L51" s="428">
        <v>0.08</v>
      </c>
      <c r="M51" s="428">
        <v>0.1</v>
      </c>
      <c r="N51" s="428">
        <v>7.0000000000000007E-2</v>
      </c>
      <c r="O51" s="428">
        <v>0.06</v>
      </c>
      <c r="AB51" s="344"/>
      <c r="AD51" s="344">
        <v>44302</v>
      </c>
      <c r="AE51">
        <v>6.07</v>
      </c>
      <c r="AF51">
        <v>54</v>
      </c>
      <c r="AG51">
        <v>35</v>
      </c>
      <c r="AH51">
        <v>44</v>
      </c>
    </row>
    <row r="52" spans="3:34" ht="15" customHeight="1">
      <c r="C52" s="342">
        <v>7</v>
      </c>
      <c r="D52" s="428">
        <v>0.05</v>
      </c>
      <c r="E52" s="428">
        <v>0.04</v>
      </c>
      <c r="F52" s="428">
        <v>0.05</v>
      </c>
      <c r="G52" s="428">
        <v>0.1</v>
      </c>
      <c r="H52" s="428">
        <v>0.11</v>
      </c>
      <c r="I52" s="428">
        <v>0.13</v>
      </c>
      <c r="J52" s="428">
        <v>0.1</v>
      </c>
      <c r="K52" s="428">
        <v>0.13</v>
      </c>
      <c r="L52" s="428">
        <v>7.0000000000000007E-2</v>
      </c>
      <c r="M52" s="428">
        <v>0.1</v>
      </c>
      <c r="N52" s="428">
        <v>7.0000000000000007E-2</v>
      </c>
      <c r="O52" s="428">
        <v>0.06</v>
      </c>
      <c r="AB52" s="344"/>
      <c r="AD52" s="344">
        <v>44303</v>
      </c>
      <c r="AE52">
        <v>6.18</v>
      </c>
      <c r="AF52">
        <v>54</v>
      </c>
      <c r="AG52">
        <v>35</v>
      </c>
      <c r="AH52">
        <v>45</v>
      </c>
    </row>
    <row r="53" spans="3:34" ht="15" customHeight="1">
      <c r="C53" s="342">
        <v>8</v>
      </c>
      <c r="D53" s="428">
        <v>0.06</v>
      </c>
      <c r="E53" s="428">
        <v>0.04</v>
      </c>
      <c r="F53" s="428">
        <v>0.04</v>
      </c>
      <c r="G53" s="428">
        <v>0.1</v>
      </c>
      <c r="H53" s="428">
        <v>0.11</v>
      </c>
      <c r="I53" s="428">
        <v>0.14000000000000001</v>
      </c>
      <c r="J53" s="428">
        <v>0.1</v>
      </c>
      <c r="K53" s="428">
        <v>0.12</v>
      </c>
      <c r="L53" s="428">
        <v>0.08</v>
      </c>
      <c r="M53" s="428">
        <v>0.09</v>
      </c>
      <c r="N53" s="428">
        <v>0.06</v>
      </c>
      <c r="O53" s="428">
        <v>7.0000000000000007E-2</v>
      </c>
      <c r="AB53" s="344"/>
      <c r="AD53" s="344">
        <v>44304</v>
      </c>
      <c r="AE53">
        <v>6.28</v>
      </c>
      <c r="AF53">
        <v>55</v>
      </c>
      <c r="AG53">
        <v>36</v>
      </c>
      <c r="AH53">
        <v>45</v>
      </c>
    </row>
    <row r="54" spans="3:34" ht="15" customHeight="1">
      <c r="C54" s="342">
        <v>9</v>
      </c>
      <c r="D54" s="428">
        <v>0.05</v>
      </c>
      <c r="E54" s="428">
        <v>0.05</v>
      </c>
      <c r="F54" s="428">
        <v>0.06</v>
      </c>
      <c r="G54" s="428">
        <v>0.1</v>
      </c>
      <c r="H54" s="428">
        <v>0.11</v>
      </c>
      <c r="I54" s="428">
        <v>0.15</v>
      </c>
      <c r="J54" s="428">
        <v>0.11</v>
      </c>
      <c r="K54" s="428">
        <v>0.13</v>
      </c>
      <c r="L54" s="428">
        <v>0.08</v>
      </c>
      <c r="M54" s="428">
        <v>0.11</v>
      </c>
      <c r="N54" s="428">
        <v>7.0000000000000007E-2</v>
      </c>
      <c r="O54" s="428">
        <v>0.06</v>
      </c>
      <c r="AB54" s="344"/>
      <c r="AD54" s="344">
        <v>44305</v>
      </c>
      <c r="AE54">
        <v>6.39</v>
      </c>
      <c r="AF54">
        <v>55</v>
      </c>
      <c r="AG54">
        <v>36</v>
      </c>
      <c r="AH54">
        <v>46</v>
      </c>
    </row>
    <row r="55" spans="3:34" ht="15" customHeight="1">
      <c r="C55" s="342">
        <v>10</v>
      </c>
      <c r="D55" s="428">
        <v>0.06</v>
      </c>
      <c r="E55" s="428">
        <v>0.04</v>
      </c>
      <c r="F55" s="428">
        <v>0.05</v>
      </c>
      <c r="G55" s="428">
        <v>0.11</v>
      </c>
      <c r="H55" s="428">
        <v>0.11</v>
      </c>
      <c r="I55" s="428">
        <v>0.15</v>
      </c>
      <c r="J55" s="428">
        <v>0.1</v>
      </c>
      <c r="K55" s="428">
        <v>0.11</v>
      </c>
      <c r="L55" s="428">
        <v>7.0000000000000007E-2</v>
      </c>
      <c r="M55" s="428">
        <v>0.1</v>
      </c>
      <c r="N55" s="428">
        <v>0.06</v>
      </c>
      <c r="O55" s="428">
        <v>0.06</v>
      </c>
      <c r="AB55" s="344"/>
      <c r="AD55" s="344">
        <v>44306</v>
      </c>
      <c r="AE55">
        <v>6.5</v>
      </c>
      <c r="AF55">
        <v>56</v>
      </c>
      <c r="AG55">
        <v>36</v>
      </c>
      <c r="AH55">
        <v>46</v>
      </c>
    </row>
    <row r="56" spans="3:34" ht="15" customHeight="1">
      <c r="C56" s="342"/>
      <c r="D56" s="428"/>
      <c r="E56" s="428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AB56" s="344"/>
      <c r="AD56" s="344"/>
    </row>
    <row r="57" spans="3:34" ht="15" customHeight="1">
      <c r="C57" s="342">
        <v>11</v>
      </c>
      <c r="D57" s="428">
        <v>0.06</v>
      </c>
      <c r="E57" s="428">
        <v>0.04</v>
      </c>
      <c r="F57" s="428">
        <v>0.05</v>
      </c>
      <c r="G57" s="428">
        <v>0.11</v>
      </c>
      <c r="H57" s="428">
        <v>0.11</v>
      </c>
      <c r="I57" s="428">
        <v>0.14000000000000001</v>
      </c>
      <c r="J57" s="428">
        <v>0.1</v>
      </c>
      <c r="K57" s="428">
        <v>0.12</v>
      </c>
      <c r="L57" s="428">
        <v>7.0000000000000007E-2</v>
      </c>
      <c r="M57" s="428">
        <v>0.1</v>
      </c>
      <c r="N57" s="428">
        <v>0.06</v>
      </c>
      <c r="O57" s="428">
        <v>0.06</v>
      </c>
      <c r="AB57" s="344"/>
      <c r="AD57" s="344">
        <v>44307</v>
      </c>
      <c r="AE57">
        <v>6.6</v>
      </c>
      <c r="AF57">
        <v>56</v>
      </c>
      <c r="AG57">
        <v>37</v>
      </c>
      <c r="AH57">
        <v>47</v>
      </c>
    </row>
    <row r="58" spans="3:34" ht="15" customHeight="1">
      <c r="C58" s="342">
        <v>12</v>
      </c>
      <c r="D58" s="428">
        <v>0.05</v>
      </c>
      <c r="E58" s="428">
        <v>0.04</v>
      </c>
      <c r="F58" s="428">
        <v>0.05</v>
      </c>
      <c r="G58" s="428">
        <v>0.11</v>
      </c>
      <c r="H58" s="428">
        <v>0.1</v>
      </c>
      <c r="I58" s="428">
        <v>0.15</v>
      </c>
      <c r="J58" s="428">
        <v>0.11</v>
      </c>
      <c r="K58" s="428">
        <v>0.12</v>
      </c>
      <c r="L58" s="428">
        <v>7.0000000000000007E-2</v>
      </c>
      <c r="M58" s="428">
        <v>0.1</v>
      </c>
      <c r="N58" s="428">
        <v>7.0000000000000007E-2</v>
      </c>
      <c r="O58" s="428">
        <v>0.05</v>
      </c>
      <c r="AB58" s="344"/>
      <c r="AD58" s="344">
        <v>44308</v>
      </c>
      <c r="AE58">
        <v>6.71</v>
      </c>
      <c r="AF58">
        <v>57</v>
      </c>
      <c r="AG58">
        <v>37</v>
      </c>
      <c r="AH58">
        <v>47</v>
      </c>
    </row>
    <row r="59" spans="3:34" ht="15" customHeight="1">
      <c r="C59" s="342">
        <v>13</v>
      </c>
      <c r="D59" s="428">
        <v>0.06</v>
      </c>
      <c r="E59" s="428">
        <v>0.04</v>
      </c>
      <c r="F59" s="428">
        <v>0.05</v>
      </c>
      <c r="G59" s="428">
        <v>0.11</v>
      </c>
      <c r="H59" s="428">
        <v>0.11</v>
      </c>
      <c r="I59" s="428">
        <v>0.14000000000000001</v>
      </c>
      <c r="J59" s="428">
        <v>0.1</v>
      </c>
      <c r="K59" s="428">
        <v>0.11</v>
      </c>
      <c r="L59" s="428">
        <v>7.0000000000000007E-2</v>
      </c>
      <c r="M59" s="428">
        <v>0.1</v>
      </c>
      <c r="N59" s="428">
        <v>0.06</v>
      </c>
      <c r="O59" s="428">
        <v>0.06</v>
      </c>
      <c r="AB59" s="344"/>
      <c r="AD59" s="344">
        <v>44309</v>
      </c>
      <c r="AE59">
        <v>6.82</v>
      </c>
      <c r="AF59">
        <v>57</v>
      </c>
      <c r="AG59">
        <v>37</v>
      </c>
      <c r="AH59">
        <v>47</v>
      </c>
    </row>
    <row r="60" spans="3:34" ht="15" customHeight="1">
      <c r="C60" s="342">
        <v>14</v>
      </c>
      <c r="D60" s="428">
        <v>0.06</v>
      </c>
      <c r="E60" s="428">
        <v>0.04</v>
      </c>
      <c r="F60" s="428">
        <v>0.05</v>
      </c>
      <c r="G60" s="428">
        <v>0.11</v>
      </c>
      <c r="H60" s="428">
        <v>0.11</v>
      </c>
      <c r="I60" s="428">
        <v>0.14000000000000001</v>
      </c>
      <c r="J60" s="428">
        <v>0.11</v>
      </c>
      <c r="K60" s="428">
        <v>0.12</v>
      </c>
      <c r="L60" s="428">
        <v>0.08</v>
      </c>
      <c r="M60" s="428">
        <v>0.1</v>
      </c>
      <c r="N60" s="428">
        <v>7.0000000000000007E-2</v>
      </c>
      <c r="O60" s="428">
        <v>0.05</v>
      </c>
      <c r="AB60" s="344"/>
      <c r="AD60" s="344">
        <v>44310</v>
      </c>
      <c r="AE60">
        <v>6.93</v>
      </c>
      <c r="AF60">
        <v>58</v>
      </c>
      <c r="AG60">
        <v>38</v>
      </c>
      <c r="AH60">
        <v>48</v>
      </c>
    </row>
    <row r="61" spans="3:34" ht="15" customHeight="1">
      <c r="C61" s="342">
        <v>15</v>
      </c>
      <c r="D61" s="428">
        <v>0.06</v>
      </c>
      <c r="E61" s="428">
        <v>0.05</v>
      </c>
      <c r="F61" s="428">
        <v>0.05</v>
      </c>
      <c r="G61" s="428">
        <v>0.12</v>
      </c>
      <c r="H61" s="428">
        <v>0.11</v>
      </c>
      <c r="I61" s="428">
        <v>0.14000000000000001</v>
      </c>
      <c r="J61" s="428">
        <v>0.11</v>
      </c>
      <c r="K61" s="428">
        <v>0.12</v>
      </c>
      <c r="L61" s="428">
        <v>7.0000000000000007E-2</v>
      </c>
      <c r="M61" s="428">
        <v>0.1</v>
      </c>
      <c r="N61" s="428">
        <v>7.0000000000000007E-2</v>
      </c>
      <c r="O61" s="428">
        <v>0.06</v>
      </c>
      <c r="AB61" s="344"/>
      <c r="AD61" s="344">
        <v>44311</v>
      </c>
      <c r="AE61">
        <v>7.03</v>
      </c>
      <c r="AF61">
        <v>58</v>
      </c>
      <c r="AG61">
        <v>38</v>
      </c>
      <c r="AH61">
        <v>48</v>
      </c>
    </row>
    <row r="62" spans="3:34" ht="15" customHeight="1">
      <c r="C62" s="342"/>
      <c r="D62" s="428"/>
      <c r="E62" s="428"/>
      <c r="F62" s="428"/>
      <c r="G62" s="428"/>
      <c r="H62" s="428"/>
      <c r="I62" s="428"/>
      <c r="J62" s="428"/>
      <c r="K62" s="428"/>
      <c r="L62" s="428"/>
      <c r="M62" s="428"/>
      <c r="N62" s="428"/>
      <c r="O62" s="428"/>
      <c r="AB62" s="344"/>
      <c r="AD62" s="344"/>
    </row>
    <row r="63" spans="3:34" ht="15" customHeight="1">
      <c r="C63" s="342">
        <v>16</v>
      </c>
      <c r="D63" s="428">
        <v>0.06</v>
      </c>
      <c r="E63" s="428">
        <v>0.04</v>
      </c>
      <c r="F63" s="428">
        <v>0.05</v>
      </c>
      <c r="G63" s="428">
        <v>0.11</v>
      </c>
      <c r="H63" s="428">
        <v>0.11</v>
      </c>
      <c r="I63" s="428">
        <v>0.13</v>
      </c>
      <c r="J63" s="428">
        <v>0.12</v>
      </c>
      <c r="K63" s="428">
        <v>0.12</v>
      </c>
      <c r="L63" s="428">
        <v>7.0000000000000007E-2</v>
      </c>
      <c r="M63" s="428">
        <v>0.1</v>
      </c>
      <c r="N63" s="428">
        <v>0.06</v>
      </c>
      <c r="O63" s="428">
        <v>0.05</v>
      </c>
      <c r="AB63" s="344"/>
      <c r="AD63" s="344">
        <v>44312</v>
      </c>
      <c r="AE63">
        <v>7.14</v>
      </c>
      <c r="AF63">
        <v>59</v>
      </c>
      <c r="AG63">
        <v>38</v>
      </c>
      <c r="AH63">
        <v>49</v>
      </c>
    </row>
    <row r="64" spans="3:34" ht="15" customHeight="1">
      <c r="C64" s="342">
        <v>17</v>
      </c>
      <c r="D64" s="428">
        <v>0.06</v>
      </c>
      <c r="E64" s="428">
        <v>0.04</v>
      </c>
      <c r="F64" s="428">
        <v>0.05</v>
      </c>
      <c r="G64" s="428">
        <v>0.12</v>
      </c>
      <c r="H64" s="428">
        <v>0.11</v>
      </c>
      <c r="I64" s="428">
        <v>0.14000000000000001</v>
      </c>
      <c r="J64" s="428">
        <v>0.11</v>
      </c>
      <c r="K64" s="428">
        <v>0.12</v>
      </c>
      <c r="L64" s="428">
        <v>0.08</v>
      </c>
      <c r="M64" s="428">
        <v>0.1</v>
      </c>
      <c r="N64" s="428">
        <v>0.06</v>
      </c>
      <c r="O64" s="428">
        <v>0.06</v>
      </c>
      <c r="AB64" s="344"/>
      <c r="AD64" s="344">
        <v>44313</v>
      </c>
      <c r="AE64">
        <v>7.24</v>
      </c>
      <c r="AF64">
        <v>59</v>
      </c>
      <c r="AG64">
        <v>39</v>
      </c>
      <c r="AH64">
        <v>49</v>
      </c>
    </row>
    <row r="65" spans="3:34" ht="15" customHeight="1">
      <c r="C65" s="342">
        <v>18</v>
      </c>
      <c r="D65" s="428">
        <v>7.0000000000000007E-2</v>
      </c>
      <c r="E65" s="428">
        <v>0.05</v>
      </c>
      <c r="F65" s="428">
        <v>0.05</v>
      </c>
      <c r="G65" s="428">
        <v>0.12</v>
      </c>
      <c r="H65" s="428">
        <v>0.12</v>
      </c>
      <c r="I65" s="428">
        <v>0.13</v>
      </c>
      <c r="J65" s="428">
        <v>0.11</v>
      </c>
      <c r="K65" s="428">
        <v>0.11</v>
      </c>
      <c r="L65" s="428">
        <v>0.08</v>
      </c>
      <c r="M65" s="428">
        <v>0.09</v>
      </c>
      <c r="N65" s="428">
        <v>7.0000000000000007E-2</v>
      </c>
      <c r="O65" s="428">
        <v>0.05</v>
      </c>
      <c r="AB65" s="344"/>
      <c r="AD65" s="344">
        <v>44314</v>
      </c>
      <c r="AE65">
        <v>7.35</v>
      </c>
      <c r="AF65">
        <v>60</v>
      </c>
      <c r="AG65">
        <v>39</v>
      </c>
      <c r="AH65">
        <v>49</v>
      </c>
    </row>
    <row r="66" spans="3:34" ht="15" customHeight="1">
      <c r="C66" s="342">
        <v>19</v>
      </c>
      <c r="D66" s="428">
        <v>0.06</v>
      </c>
      <c r="E66" s="428">
        <v>0.04</v>
      </c>
      <c r="F66" s="428">
        <v>0.06</v>
      </c>
      <c r="G66" s="428">
        <v>0.11</v>
      </c>
      <c r="H66" s="428">
        <v>0.11</v>
      </c>
      <c r="I66" s="428">
        <v>0.13</v>
      </c>
      <c r="J66" s="428">
        <v>0.12</v>
      </c>
      <c r="K66" s="428">
        <v>0.12</v>
      </c>
      <c r="L66" s="428">
        <v>0.08</v>
      </c>
      <c r="M66" s="428">
        <v>0.09</v>
      </c>
      <c r="N66" s="428">
        <v>0.06</v>
      </c>
      <c r="O66" s="428">
        <v>0.05</v>
      </c>
      <c r="AB66" s="344"/>
      <c r="AD66" s="344">
        <v>44315</v>
      </c>
      <c r="AE66">
        <v>7.45</v>
      </c>
      <c r="AF66">
        <v>60</v>
      </c>
      <c r="AG66">
        <v>40</v>
      </c>
      <c r="AH66">
        <v>50</v>
      </c>
    </row>
    <row r="67" spans="3:34" ht="15" customHeight="1">
      <c r="C67" s="342">
        <v>20</v>
      </c>
      <c r="D67" s="428">
        <v>0.06</v>
      </c>
      <c r="E67" s="428">
        <v>0.04</v>
      </c>
      <c r="F67" s="428">
        <v>0.06</v>
      </c>
      <c r="G67" s="428">
        <v>0.12</v>
      </c>
      <c r="H67" s="428">
        <v>0.12</v>
      </c>
      <c r="I67" s="428">
        <v>0.13</v>
      </c>
      <c r="J67" s="428">
        <v>0.11</v>
      </c>
      <c r="K67" s="428">
        <v>0.11</v>
      </c>
      <c r="L67" s="428">
        <v>0.09</v>
      </c>
      <c r="M67" s="428">
        <v>0.09</v>
      </c>
      <c r="N67" s="428">
        <v>7.0000000000000007E-2</v>
      </c>
      <c r="O67" s="428">
        <v>0.05</v>
      </c>
      <c r="AB67" s="344"/>
      <c r="AD67" s="344">
        <v>44316</v>
      </c>
      <c r="AE67">
        <v>7.55</v>
      </c>
      <c r="AF67">
        <v>61</v>
      </c>
      <c r="AG67">
        <v>40</v>
      </c>
      <c r="AH67">
        <v>50</v>
      </c>
    </row>
    <row r="68" spans="3:34" ht="15" customHeight="1">
      <c r="C68" s="342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8"/>
      <c r="O68" s="428"/>
      <c r="AB68" s="344"/>
      <c r="AD68" s="344"/>
    </row>
    <row r="69" spans="3:34" ht="15" customHeight="1">
      <c r="C69" s="342">
        <v>21</v>
      </c>
      <c r="D69" s="428">
        <v>7.0000000000000007E-2</v>
      </c>
      <c r="E69" s="428">
        <v>0.05</v>
      </c>
      <c r="F69" s="428">
        <v>0.06</v>
      </c>
      <c r="G69" s="428">
        <v>0.12</v>
      </c>
      <c r="H69" s="428">
        <v>0.11</v>
      </c>
      <c r="I69" s="428">
        <v>0.14000000000000001</v>
      </c>
      <c r="J69" s="428">
        <v>0.11</v>
      </c>
      <c r="K69" s="428">
        <v>0.11</v>
      </c>
      <c r="L69" s="428">
        <v>0.09</v>
      </c>
      <c r="M69" s="428">
        <v>0.09</v>
      </c>
      <c r="N69" s="428">
        <v>0.06</v>
      </c>
      <c r="O69" s="428">
        <v>0.04</v>
      </c>
      <c r="AB69" s="344"/>
      <c r="AD69" s="344">
        <v>44317</v>
      </c>
      <c r="AE69">
        <v>7.65</v>
      </c>
      <c r="AF69">
        <v>61</v>
      </c>
      <c r="AG69">
        <v>40</v>
      </c>
      <c r="AH69">
        <v>51</v>
      </c>
    </row>
    <row r="70" spans="3:34" ht="15" customHeight="1">
      <c r="C70" s="342">
        <v>22</v>
      </c>
      <c r="D70" s="428">
        <v>0.06</v>
      </c>
      <c r="E70" s="428">
        <v>0.04</v>
      </c>
      <c r="F70" s="428">
        <v>0.06</v>
      </c>
      <c r="G70" s="428">
        <v>0.12</v>
      </c>
      <c r="H70" s="428">
        <v>0.12</v>
      </c>
      <c r="I70" s="428">
        <v>0.13</v>
      </c>
      <c r="J70" s="428">
        <v>0.12</v>
      </c>
      <c r="K70" s="428">
        <v>0.11</v>
      </c>
      <c r="L70" s="428">
        <v>0.09</v>
      </c>
      <c r="M70" s="428">
        <v>0.08</v>
      </c>
      <c r="N70" s="428">
        <v>7.0000000000000007E-2</v>
      </c>
      <c r="O70" s="428">
        <v>0.05</v>
      </c>
      <c r="AB70" s="344"/>
      <c r="AD70" s="344">
        <v>44318</v>
      </c>
      <c r="AE70">
        <v>7.75</v>
      </c>
      <c r="AF70">
        <v>62</v>
      </c>
      <c r="AG70">
        <v>41</v>
      </c>
      <c r="AH70">
        <v>51</v>
      </c>
    </row>
    <row r="71" spans="3:34" ht="15" customHeight="1">
      <c r="C71" s="342">
        <v>23</v>
      </c>
      <c r="D71" s="428">
        <v>0.06</v>
      </c>
      <c r="E71" s="428">
        <v>0.05</v>
      </c>
      <c r="F71" s="428">
        <v>0.05</v>
      </c>
      <c r="G71" s="428">
        <v>0.12</v>
      </c>
      <c r="H71" s="428">
        <v>0.11</v>
      </c>
      <c r="I71" s="428">
        <v>0.13</v>
      </c>
      <c r="J71" s="428">
        <v>0.11</v>
      </c>
      <c r="K71" s="428">
        <v>0.09</v>
      </c>
      <c r="L71" s="428">
        <v>0.09</v>
      </c>
      <c r="M71" s="428">
        <v>0.09</v>
      </c>
      <c r="N71" s="428">
        <v>0.06</v>
      </c>
      <c r="O71" s="428">
        <v>0.05</v>
      </c>
      <c r="AB71" s="344"/>
      <c r="AD71" s="344">
        <v>44319</v>
      </c>
      <c r="AE71">
        <v>7.85</v>
      </c>
      <c r="AF71">
        <v>62</v>
      </c>
      <c r="AG71">
        <v>41</v>
      </c>
      <c r="AH71">
        <v>52</v>
      </c>
    </row>
    <row r="72" spans="3:34" ht="15" customHeight="1">
      <c r="C72" s="342">
        <v>24</v>
      </c>
      <c r="D72" s="428">
        <v>0.06</v>
      </c>
      <c r="E72" s="428">
        <v>0.05</v>
      </c>
      <c r="F72" s="428">
        <v>0.06</v>
      </c>
      <c r="G72" s="428">
        <v>0.12</v>
      </c>
      <c r="H72" s="428">
        <v>0.11</v>
      </c>
      <c r="I72" s="428">
        <v>0.14000000000000001</v>
      </c>
      <c r="J72" s="428">
        <v>0.11</v>
      </c>
      <c r="K72" s="428">
        <v>0.1</v>
      </c>
      <c r="L72" s="428">
        <v>0.09</v>
      </c>
      <c r="M72" s="428">
        <v>0.09</v>
      </c>
      <c r="N72" s="428">
        <v>0.06</v>
      </c>
      <c r="O72" s="428">
        <v>0.04</v>
      </c>
      <c r="AB72" s="344"/>
      <c r="AD72" s="344">
        <v>44320</v>
      </c>
      <c r="AE72">
        <v>7.95</v>
      </c>
      <c r="AF72">
        <v>62</v>
      </c>
      <c r="AG72">
        <v>41</v>
      </c>
      <c r="AH72">
        <v>52</v>
      </c>
    </row>
    <row r="73" spans="3:34" ht="15" customHeight="1">
      <c r="C73" s="342">
        <v>25</v>
      </c>
      <c r="D73" s="428">
        <v>0.06</v>
      </c>
      <c r="E73" s="428">
        <v>0.04</v>
      </c>
      <c r="F73" s="428">
        <v>0.06</v>
      </c>
      <c r="G73" s="428">
        <v>0.11</v>
      </c>
      <c r="H73" s="428">
        <v>0.11</v>
      </c>
      <c r="I73" s="428">
        <v>0.14000000000000001</v>
      </c>
      <c r="J73" s="428">
        <v>0.13</v>
      </c>
      <c r="K73" s="428">
        <v>0.09</v>
      </c>
      <c r="L73" s="428">
        <v>0.09</v>
      </c>
      <c r="M73" s="428">
        <v>0.09</v>
      </c>
      <c r="N73" s="428">
        <v>0.06</v>
      </c>
      <c r="O73" s="428">
        <v>0.05</v>
      </c>
      <c r="AB73" s="344"/>
      <c r="AD73" s="344">
        <v>44321</v>
      </c>
      <c r="AE73">
        <v>8.0399999999999991</v>
      </c>
      <c r="AF73">
        <v>63</v>
      </c>
      <c r="AG73">
        <v>42</v>
      </c>
      <c r="AH73">
        <v>52</v>
      </c>
    </row>
    <row r="74" spans="3:34" ht="15" customHeight="1">
      <c r="C74" s="342"/>
      <c r="D74" s="428"/>
      <c r="E74" s="428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AB74" s="344"/>
      <c r="AD74" s="344"/>
    </row>
    <row r="75" spans="3:34" ht="15" customHeight="1">
      <c r="C75" s="342">
        <v>26</v>
      </c>
      <c r="D75" s="428">
        <v>0.06</v>
      </c>
      <c r="E75" s="428">
        <v>0.05</v>
      </c>
      <c r="F75" s="428">
        <v>7.0000000000000007E-2</v>
      </c>
      <c r="G75" s="428">
        <v>0.12</v>
      </c>
      <c r="H75" s="428">
        <v>0.11</v>
      </c>
      <c r="I75" s="428">
        <v>0.14000000000000001</v>
      </c>
      <c r="J75" s="428">
        <v>0.12</v>
      </c>
      <c r="K75" s="428">
        <v>0.09</v>
      </c>
      <c r="L75" s="428">
        <v>0.08</v>
      </c>
      <c r="M75" s="428">
        <v>0.09</v>
      </c>
      <c r="N75" s="428">
        <v>0.06</v>
      </c>
      <c r="O75" s="428">
        <v>0.04</v>
      </c>
      <c r="AB75" s="344"/>
      <c r="AD75" s="344">
        <v>44322</v>
      </c>
      <c r="AE75">
        <v>8.14</v>
      </c>
      <c r="AF75">
        <v>63</v>
      </c>
      <c r="AG75">
        <v>42</v>
      </c>
      <c r="AH75">
        <v>53</v>
      </c>
    </row>
    <row r="76" spans="3:34" ht="15" customHeight="1">
      <c r="C76" s="342">
        <v>27</v>
      </c>
      <c r="D76" s="428">
        <v>0.06</v>
      </c>
      <c r="E76" s="428">
        <v>0.05</v>
      </c>
      <c r="F76" s="428">
        <v>0.06</v>
      </c>
      <c r="G76" s="428">
        <v>0.11</v>
      </c>
      <c r="H76" s="428">
        <v>0.1</v>
      </c>
      <c r="I76" s="428">
        <v>0.13</v>
      </c>
      <c r="J76" s="428">
        <v>0.12</v>
      </c>
      <c r="K76" s="428">
        <v>0.09</v>
      </c>
      <c r="L76" s="428">
        <v>0.09</v>
      </c>
      <c r="M76" s="428">
        <v>0.09</v>
      </c>
      <c r="N76" s="428">
        <v>0.06</v>
      </c>
      <c r="O76" s="428">
        <v>0.05</v>
      </c>
      <c r="AB76" s="344"/>
      <c r="AD76" s="344">
        <v>44323</v>
      </c>
      <c r="AE76">
        <v>8.24</v>
      </c>
      <c r="AF76">
        <v>64</v>
      </c>
      <c r="AG76">
        <v>43</v>
      </c>
      <c r="AH76">
        <v>53</v>
      </c>
    </row>
    <row r="77" spans="3:34" ht="15" customHeight="1">
      <c r="C77" s="342">
        <v>28</v>
      </c>
      <c r="D77" s="428">
        <v>0.06</v>
      </c>
      <c r="E77" s="428">
        <v>0.05</v>
      </c>
      <c r="F77" s="428">
        <v>7.0000000000000007E-2</v>
      </c>
      <c r="G77" s="428">
        <v>0.12</v>
      </c>
      <c r="H77" s="428">
        <v>0.11</v>
      </c>
      <c r="I77" s="428">
        <v>0.14000000000000001</v>
      </c>
      <c r="J77" s="428">
        <v>0.13</v>
      </c>
      <c r="K77" s="428">
        <v>0.09</v>
      </c>
      <c r="L77" s="428">
        <v>0.08</v>
      </c>
      <c r="M77" s="428">
        <v>0.09</v>
      </c>
      <c r="N77" s="428">
        <v>0.06</v>
      </c>
      <c r="O77" s="428">
        <v>0.04</v>
      </c>
      <c r="AB77" s="344"/>
      <c r="AD77" s="344">
        <v>44324</v>
      </c>
      <c r="AE77">
        <v>8.33</v>
      </c>
      <c r="AF77">
        <v>64</v>
      </c>
      <c r="AG77">
        <v>43</v>
      </c>
      <c r="AH77">
        <v>54</v>
      </c>
    </row>
    <row r="78" spans="3:34" ht="15" customHeight="1">
      <c r="C78" s="342">
        <v>29</v>
      </c>
      <c r="D78" s="428">
        <v>0.05</v>
      </c>
      <c r="E78" s="428" t="s">
        <v>65</v>
      </c>
      <c r="F78" s="428">
        <v>0.08</v>
      </c>
      <c r="G78" s="428">
        <v>0.11</v>
      </c>
      <c r="H78" s="428">
        <v>0.11</v>
      </c>
      <c r="I78" s="428">
        <v>0.13</v>
      </c>
      <c r="J78" s="428">
        <v>0.12</v>
      </c>
      <c r="K78" s="428">
        <v>0.09</v>
      </c>
      <c r="L78" s="428">
        <v>0.09</v>
      </c>
      <c r="M78" s="428">
        <v>0.08</v>
      </c>
      <c r="N78" s="428">
        <v>0.06</v>
      </c>
      <c r="O78" s="428">
        <v>0.04</v>
      </c>
      <c r="AB78" s="344"/>
      <c r="AD78" s="344">
        <v>44325</v>
      </c>
      <c r="AE78">
        <v>8.43</v>
      </c>
      <c r="AF78">
        <v>65</v>
      </c>
      <c r="AG78">
        <v>43</v>
      </c>
      <c r="AH78">
        <v>54</v>
      </c>
    </row>
    <row r="79" spans="3:34" ht="15" customHeight="1">
      <c r="C79" s="342">
        <v>30</v>
      </c>
      <c r="D79" s="428">
        <v>0.06</v>
      </c>
      <c r="E79" s="428" t="s">
        <v>65</v>
      </c>
      <c r="F79" s="428">
        <v>0.08</v>
      </c>
      <c r="G79" s="428">
        <v>0.11</v>
      </c>
      <c r="H79" s="428">
        <v>0.11</v>
      </c>
      <c r="I79" s="428">
        <v>0.13</v>
      </c>
      <c r="J79" s="428">
        <v>0.12</v>
      </c>
      <c r="K79" s="428">
        <v>0.1</v>
      </c>
      <c r="L79" s="428">
        <v>0.09</v>
      </c>
      <c r="M79" s="428">
        <v>0.08</v>
      </c>
      <c r="N79" s="428">
        <v>7.0000000000000007E-2</v>
      </c>
      <c r="O79" s="428">
        <v>0.05</v>
      </c>
      <c r="AB79" s="344"/>
      <c r="AD79" s="344">
        <v>44326</v>
      </c>
      <c r="AE79">
        <v>8.5299999999999994</v>
      </c>
      <c r="AF79">
        <v>65</v>
      </c>
      <c r="AG79">
        <v>44</v>
      </c>
      <c r="AH79">
        <v>54</v>
      </c>
    </row>
    <row r="80" spans="3:34" ht="15" customHeight="1">
      <c r="C80" s="342"/>
      <c r="D80" s="428"/>
      <c r="E80" s="428"/>
      <c r="F80" s="428"/>
      <c r="G80" s="428"/>
      <c r="H80" s="428"/>
      <c r="I80" s="428"/>
      <c r="J80" s="428"/>
      <c r="K80" s="428"/>
      <c r="L80" s="428"/>
      <c r="M80" s="428"/>
      <c r="N80" s="428"/>
      <c r="O80" s="428"/>
      <c r="AB80" s="344"/>
      <c r="AD80" s="344"/>
    </row>
    <row r="81" spans="3:34" ht="15" customHeight="1">
      <c r="C81" s="342">
        <v>31</v>
      </c>
      <c r="D81" s="428">
        <v>0.05</v>
      </c>
      <c r="E81" s="428" t="s">
        <v>65</v>
      </c>
      <c r="F81" s="428">
        <v>0.08</v>
      </c>
      <c r="G81" s="428" t="s">
        <v>65</v>
      </c>
      <c r="H81" s="428">
        <v>0.11</v>
      </c>
      <c r="I81" s="428" t="s">
        <v>65</v>
      </c>
      <c r="J81" s="428">
        <v>0.12</v>
      </c>
      <c r="K81" s="428">
        <v>0.09</v>
      </c>
      <c r="L81" s="428" t="s">
        <v>65</v>
      </c>
      <c r="M81" s="428">
        <v>0.08</v>
      </c>
      <c r="N81" s="428" t="s">
        <v>65</v>
      </c>
      <c r="O81" s="428">
        <v>0.04</v>
      </c>
      <c r="AB81" s="344"/>
      <c r="AD81" s="344">
        <v>44327</v>
      </c>
      <c r="AE81">
        <v>8.6300000000000008</v>
      </c>
      <c r="AF81">
        <v>65</v>
      </c>
      <c r="AG81">
        <v>44</v>
      </c>
      <c r="AH81">
        <v>55</v>
      </c>
    </row>
    <row r="82" spans="3:34" ht="15" customHeight="1">
      <c r="AB82" s="344"/>
      <c r="AD82" s="344">
        <v>44328</v>
      </c>
      <c r="AE82">
        <v>8.7200000000000006</v>
      </c>
      <c r="AF82">
        <v>66</v>
      </c>
      <c r="AG82">
        <v>45</v>
      </c>
      <c r="AH82">
        <v>55</v>
      </c>
    </row>
    <row r="83" spans="3:34" ht="15" customHeight="1">
      <c r="AB83" s="344"/>
      <c r="AD83" s="344">
        <v>44329</v>
      </c>
      <c r="AE83">
        <v>8.82</v>
      </c>
      <c r="AF83">
        <v>66</v>
      </c>
      <c r="AG83">
        <v>45</v>
      </c>
      <c r="AH83">
        <v>56</v>
      </c>
    </row>
    <row r="84" spans="3:34" ht="15" customHeight="1">
      <c r="AB84" s="344"/>
      <c r="AD84" s="344">
        <v>44330</v>
      </c>
      <c r="AE84">
        <v>8.93</v>
      </c>
      <c r="AF84">
        <v>67</v>
      </c>
      <c r="AG84">
        <v>45</v>
      </c>
      <c r="AH84">
        <v>56</v>
      </c>
    </row>
    <row r="85" spans="3:34" ht="15" customHeight="1">
      <c r="AB85" s="344"/>
      <c r="AD85" s="344">
        <v>44331</v>
      </c>
      <c r="AE85">
        <v>9.0299999999999994</v>
      </c>
      <c r="AF85">
        <v>67</v>
      </c>
      <c r="AG85">
        <v>46</v>
      </c>
      <c r="AH85">
        <v>56</v>
      </c>
    </row>
    <row r="86" spans="3:34" ht="15" customHeight="1">
      <c r="AB86" s="344"/>
      <c r="AD86" s="344">
        <v>44332</v>
      </c>
      <c r="AE86">
        <v>9.14</v>
      </c>
      <c r="AF86">
        <v>67</v>
      </c>
      <c r="AG86">
        <v>46</v>
      </c>
      <c r="AH86">
        <v>57</v>
      </c>
    </row>
    <row r="87" spans="3:34" ht="15" customHeight="1">
      <c r="AB87" s="344"/>
      <c r="AD87" s="344">
        <v>44333</v>
      </c>
      <c r="AE87">
        <v>9.25</v>
      </c>
      <c r="AF87">
        <v>68</v>
      </c>
      <c r="AG87">
        <v>46</v>
      </c>
      <c r="AH87">
        <v>57</v>
      </c>
    </row>
    <row r="88" spans="3:34" ht="15" customHeight="1">
      <c r="AB88" s="344"/>
      <c r="AD88" s="344">
        <v>44334</v>
      </c>
      <c r="AE88">
        <v>9.36</v>
      </c>
      <c r="AF88">
        <v>68</v>
      </c>
      <c r="AG88">
        <v>47</v>
      </c>
      <c r="AH88">
        <v>57</v>
      </c>
    </row>
    <row r="89" spans="3:34" ht="15" customHeight="1">
      <c r="AB89" s="344"/>
      <c r="AD89" s="344">
        <v>44335</v>
      </c>
      <c r="AE89">
        <v>9.4700000000000006</v>
      </c>
      <c r="AF89">
        <v>68</v>
      </c>
      <c r="AG89">
        <v>47</v>
      </c>
      <c r="AH89">
        <v>58</v>
      </c>
    </row>
    <row r="90" spans="3:34" ht="15" customHeight="1">
      <c r="AB90" s="344"/>
      <c r="AD90" s="344">
        <v>44336</v>
      </c>
      <c r="AE90">
        <v>9.58</v>
      </c>
      <c r="AF90">
        <v>69</v>
      </c>
      <c r="AG90">
        <v>48</v>
      </c>
      <c r="AH90">
        <v>58</v>
      </c>
    </row>
    <row r="91" spans="3:34" ht="15" customHeight="1">
      <c r="AB91" s="344"/>
      <c r="AD91" s="344">
        <v>44337</v>
      </c>
      <c r="AE91">
        <v>9.69</v>
      </c>
      <c r="AF91">
        <v>69</v>
      </c>
      <c r="AG91">
        <v>48</v>
      </c>
      <c r="AH91">
        <v>59</v>
      </c>
    </row>
    <row r="92" spans="3:34" ht="15" customHeight="1">
      <c r="AB92" s="344"/>
      <c r="AD92" s="344">
        <v>44338</v>
      </c>
      <c r="AE92">
        <v>9.81</v>
      </c>
      <c r="AF92">
        <v>70</v>
      </c>
      <c r="AG92">
        <v>48</v>
      </c>
      <c r="AH92">
        <v>59</v>
      </c>
    </row>
    <row r="93" spans="3:34" ht="15" customHeight="1">
      <c r="AB93" s="344"/>
      <c r="AD93" s="344">
        <v>44339</v>
      </c>
      <c r="AE93">
        <v>9.92</v>
      </c>
      <c r="AF93">
        <v>70</v>
      </c>
      <c r="AG93">
        <v>49</v>
      </c>
      <c r="AH93">
        <v>59</v>
      </c>
    </row>
    <row r="94" spans="3:34" ht="15" customHeight="1">
      <c r="AB94" s="344"/>
      <c r="AD94" s="344">
        <v>44340</v>
      </c>
      <c r="AE94">
        <v>10.029999999999999</v>
      </c>
      <c r="AF94">
        <v>70</v>
      </c>
      <c r="AG94">
        <v>49</v>
      </c>
      <c r="AH94">
        <v>60</v>
      </c>
    </row>
    <row r="95" spans="3:34" ht="15" customHeight="1">
      <c r="AB95" s="344"/>
      <c r="AD95" s="344">
        <v>44341</v>
      </c>
      <c r="AE95">
        <v>10.15</v>
      </c>
      <c r="AF95">
        <v>71</v>
      </c>
      <c r="AG95">
        <v>50</v>
      </c>
      <c r="AH95">
        <v>60</v>
      </c>
    </row>
    <row r="96" spans="3:34" ht="15" customHeight="1">
      <c r="AB96" s="344"/>
      <c r="AD96" s="344">
        <v>44342</v>
      </c>
      <c r="AE96">
        <v>10.27</v>
      </c>
      <c r="AF96">
        <v>71</v>
      </c>
      <c r="AG96">
        <v>50</v>
      </c>
      <c r="AH96">
        <v>60</v>
      </c>
    </row>
    <row r="97" spans="28:34" ht="15" customHeight="1">
      <c r="AB97" s="344"/>
      <c r="AD97" s="344">
        <v>44343</v>
      </c>
      <c r="AE97">
        <v>10.39</v>
      </c>
      <c r="AF97">
        <v>71</v>
      </c>
      <c r="AG97">
        <v>50</v>
      </c>
      <c r="AH97">
        <v>61</v>
      </c>
    </row>
    <row r="98" spans="28:34" ht="15" customHeight="1">
      <c r="AB98" s="344"/>
      <c r="AD98" s="344">
        <v>44344</v>
      </c>
      <c r="AE98">
        <v>10.52</v>
      </c>
      <c r="AF98">
        <v>71</v>
      </c>
      <c r="AG98">
        <v>51</v>
      </c>
      <c r="AH98">
        <v>61</v>
      </c>
    </row>
    <row r="99" spans="28:34" ht="15" customHeight="1">
      <c r="AB99" s="344"/>
      <c r="AD99" s="344">
        <v>44345</v>
      </c>
      <c r="AE99">
        <v>10.64</v>
      </c>
      <c r="AF99">
        <v>72</v>
      </c>
      <c r="AG99">
        <v>51</v>
      </c>
      <c r="AH99">
        <v>61</v>
      </c>
    </row>
    <row r="100" spans="28:34" ht="15" customHeight="1">
      <c r="AB100" s="344"/>
      <c r="AD100" s="344">
        <v>44346</v>
      </c>
      <c r="AE100">
        <v>10.77</v>
      </c>
      <c r="AF100">
        <v>72</v>
      </c>
      <c r="AG100">
        <v>51</v>
      </c>
      <c r="AH100">
        <v>62</v>
      </c>
    </row>
    <row r="101" spans="28:34" ht="15" customHeight="1">
      <c r="AB101" s="344"/>
      <c r="AD101" s="344">
        <v>44347</v>
      </c>
      <c r="AE101">
        <v>10.9</v>
      </c>
      <c r="AF101">
        <v>72</v>
      </c>
      <c r="AG101">
        <v>52</v>
      </c>
      <c r="AH101">
        <v>62</v>
      </c>
    </row>
    <row r="102" spans="28:34" ht="15" customHeight="1">
      <c r="AB102" s="344"/>
      <c r="AD102" s="344">
        <v>44348</v>
      </c>
      <c r="AE102">
        <v>11.03</v>
      </c>
      <c r="AF102">
        <v>73</v>
      </c>
      <c r="AG102">
        <v>52</v>
      </c>
      <c r="AH102">
        <v>62</v>
      </c>
    </row>
    <row r="103" spans="28:34" ht="15" customHeight="1">
      <c r="AB103" s="344"/>
      <c r="AD103" s="344">
        <v>44349</v>
      </c>
      <c r="AE103">
        <v>11.16</v>
      </c>
      <c r="AF103">
        <v>73</v>
      </c>
      <c r="AG103">
        <v>52</v>
      </c>
      <c r="AH103">
        <v>63</v>
      </c>
    </row>
    <row r="104" spans="28:34" ht="15" customHeight="1">
      <c r="AB104" s="344"/>
      <c r="AD104" s="344">
        <v>44350</v>
      </c>
      <c r="AE104">
        <v>11.3</v>
      </c>
      <c r="AF104">
        <v>73</v>
      </c>
      <c r="AG104">
        <v>53</v>
      </c>
      <c r="AH104">
        <v>63</v>
      </c>
    </row>
    <row r="105" spans="28:34" ht="15" customHeight="1">
      <c r="AB105" s="344"/>
      <c r="AD105" s="344">
        <v>44351</v>
      </c>
      <c r="AE105">
        <v>11.44</v>
      </c>
      <c r="AF105">
        <v>74</v>
      </c>
      <c r="AG105">
        <v>53</v>
      </c>
      <c r="AH105">
        <v>63</v>
      </c>
    </row>
    <row r="106" spans="28:34" ht="15" customHeight="1">
      <c r="AB106" s="344"/>
      <c r="AD106" s="344">
        <v>44352</v>
      </c>
      <c r="AE106">
        <v>11.59</v>
      </c>
      <c r="AF106">
        <v>74</v>
      </c>
      <c r="AG106">
        <v>53</v>
      </c>
      <c r="AH106">
        <v>64</v>
      </c>
    </row>
    <row r="107" spans="28:34" ht="15" customHeight="1">
      <c r="AB107" s="344"/>
      <c r="AD107" s="344">
        <v>44353</v>
      </c>
      <c r="AE107">
        <v>11.73</v>
      </c>
      <c r="AF107">
        <v>74</v>
      </c>
      <c r="AG107">
        <v>54</v>
      </c>
      <c r="AH107">
        <v>64</v>
      </c>
    </row>
    <row r="108" spans="28:34" ht="15" customHeight="1">
      <c r="AB108" s="344"/>
      <c r="AD108" s="344">
        <v>44354</v>
      </c>
      <c r="AE108">
        <v>11.88</v>
      </c>
      <c r="AF108">
        <v>74</v>
      </c>
      <c r="AG108">
        <v>54</v>
      </c>
      <c r="AH108">
        <v>64</v>
      </c>
    </row>
    <row r="109" spans="28:34" ht="15" customHeight="1">
      <c r="AB109" s="344"/>
      <c r="AD109" s="344">
        <v>44355</v>
      </c>
      <c r="AE109">
        <v>12.02</v>
      </c>
      <c r="AF109">
        <v>75</v>
      </c>
      <c r="AG109">
        <v>54</v>
      </c>
      <c r="AH109">
        <v>65</v>
      </c>
    </row>
    <row r="110" spans="28:34" ht="15" customHeight="1">
      <c r="AB110" s="344"/>
      <c r="AD110" s="344">
        <v>44356</v>
      </c>
      <c r="AE110">
        <v>12.17</v>
      </c>
      <c r="AF110">
        <v>75</v>
      </c>
      <c r="AG110">
        <v>55</v>
      </c>
      <c r="AH110">
        <v>65</v>
      </c>
    </row>
    <row r="111" spans="28:34" ht="15" customHeight="1">
      <c r="AB111" s="344"/>
      <c r="AD111" s="344">
        <v>44357</v>
      </c>
      <c r="AE111">
        <v>12.32</v>
      </c>
      <c r="AF111">
        <v>75</v>
      </c>
      <c r="AG111">
        <v>55</v>
      </c>
      <c r="AH111">
        <v>65</v>
      </c>
    </row>
    <row r="112" spans="28:34" ht="15" customHeight="1">
      <c r="AB112" s="344"/>
      <c r="AD112" s="344">
        <v>44358</v>
      </c>
      <c r="AE112">
        <v>12.46</v>
      </c>
      <c r="AF112">
        <v>76</v>
      </c>
      <c r="AG112">
        <v>55</v>
      </c>
      <c r="AH112">
        <v>65</v>
      </c>
    </row>
    <row r="113" spans="28:34" ht="15" customHeight="1">
      <c r="AB113" s="344"/>
      <c r="AD113" s="344">
        <v>44359</v>
      </c>
      <c r="AE113">
        <v>12.6</v>
      </c>
      <c r="AF113">
        <v>76</v>
      </c>
      <c r="AG113">
        <v>56</v>
      </c>
      <c r="AH113">
        <v>66</v>
      </c>
    </row>
    <row r="114" spans="28:34" ht="15" customHeight="1">
      <c r="AB114" s="344"/>
      <c r="AD114" s="344">
        <v>44360</v>
      </c>
      <c r="AE114">
        <v>12.74</v>
      </c>
      <c r="AF114">
        <v>76</v>
      </c>
      <c r="AG114">
        <v>56</v>
      </c>
      <c r="AH114">
        <v>66</v>
      </c>
    </row>
    <row r="115" spans="28:34" ht="15" customHeight="1">
      <c r="AB115" s="344"/>
      <c r="AD115" s="344">
        <v>44361</v>
      </c>
      <c r="AE115">
        <v>12.88</v>
      </c>
      <c r="AF115">
        <v>76</v>
      </c>
      <c r="AG115">
        <v>56</v>
      </c>
      <c r="AH115">
        <v>66</v>
      </c>
    </row>
    <row r="116" spans="28:34" ht="15" customHeight="1">
      <c r="AB116" s="344"/>
      <c r="AD116" s="344">
        <v>44362</v>
      </c>
      <c r="AE116">
        <v>13.02</v>
      </c>
      <c r="AF116">
        <v>77</v>
      </c>
      <c r="AG116">
        <v>56</v>
      </c>
      <c r="AH116">
        <v>67</v>
      </c>
    </row>
    <row r="117" spans="28:34" ht="15" customHeight="1">
      <c r="AB117" s="344"/>
      <c r="AD117" s="344">
        <v>44363</v>
      </c>
      <c r="AE117">
        <v>13.16</v>
      </c>
      <c r="AF117">
        <v>77</v>
      </c>
      <c r="AG117">
        <v>57</v>
      </c>
      <c r="AH117">
        <v>67</v>
      </c>
    </row>
    <row r="118" spans="28:34" ht="15" customHeight="1">
      <c r="AB118" s="344"/>
      <c r="AD118" s="344">
        <v>44364</v>
      </c>
      <c r="AE118">
        <v>13.29</v>
      </c>
      <c r="AF118">
        <v>77</v>
      </c>
      <c r="AG118">
        <v>57</v>
      </c>
      <c r="AH118">
        <v>67</v>
      </c>
    </row>
    <row r="119" spans="28:34" ht="15" customHeight="1">
      <c r="AB119" s="344"/>
      <c r="AD119" s="344">
        <v>44365</v>
      </c>
      <c r="AE119">
        <v>13.42</v>
      </c>
      <c r="AF119">
        <v>77</v>
      </c>
      <c r="AG119">
        <v>57</v>
      </c>
      <c r="AH119">
        <v>67</v>
      </c>
    </row>
    <row r="120" spans="28:34" ht="15" customHeight="1">
      <c r="AB120" s="344"/>
      <c r="AD120" s="344">
        <v>44366</v>
      </c>
      <c r="AE120">
        <v>13.55</v>
      </c>
      <c r="AF120">
        <v>78</v>
      </c>
      <c r="AG120">
        <v>57</v>
      </c>
      <c r="AH120">
        <v>68</v>
      </c>
    </row>
    <row r="121" spans="28:34" ht="15" customHeight="1">
      <c r="AB121" s="344"/>
      <c r="AD121" s="344">
        <v>44367</v>
      </c>
      <c r="AE121">
        <v>13.68</v>
      </c>
      <c r="AF121">
        <v>78</v>
      </c>
      <c r="AG121">
        <v>58</v>
      </c>
      <c r="AH121">
        <v>68</v>
      </c>
    </row>
    <row r="122" spans="28:34" ht="15" customHeight="1">
      <c r="AB122" s="344"/>
      <c r="AD122" s="344">
        <v>44368</v>
      </c>
      <c r="AE122">
        <v>13.82</v>
      </c>
      <c r="AF122">
        <v>78</v>
      </c>
      <c r="AG122">
        <v>58</v>
      </c>
      <c r="AH122">
        <v>68</v>
      </c>
    </row>
    <row r="123" spans="28:34" ht="15" customHeight="1">
      <c r="AB123" s="344"/>
      <c r="AD123" s="344">
        <v>44369</v>
      </c>
      <c r="AE123">
        <v>13.95</v>
      </c>
      <c r="AF123">
        <v>78</v>
      </c>
      <c r="AG123">
        <v>58</v>
      </c>
      <c r="AH123">
        <v>68</v>
      </c>
    </row>
    <row r="124" spans="28:34" ht="15" customHeight="1">
      <c r="AB124" s="344"/>
      <c r="AD124" s="344">
        <v>44370</v>
      </c>
      <c r="AE124">
        <v>14.08</v>
      </c>
      <c r="AF124">
        <v>79</v>
      </c>
      <c r="AG124">
        <v>58</v>
      </c>
      <c r="AH124">
        <v>68</v>
      </c>
    </row>
    <row r="125" spans="28:34" ht="15" customHeight="1">
      <c r="AB125" s="344"/>
      <c r="AD125" s="344">
        <v>44371</v>
      </c>
      <c r="AE125">
        <v>14.22</v>
      </c>
      <c r="AF125">
        <v>79</v>
      </c>
      <c r="AG125">
        <v>58</v>
      </c>
      <c r="AH125">
        <v>69</v>
      </c>
    </row>
    <row r="126" spans="28:34" ht="15" customHeight="1">
      <c r="AB126" s="344"/>
      <c r="AD126" s="344">
        <v>44372</v>
      </c>
      <c r="AE126">
        <v>14.36</v>
      </c>
      <c r="AF126">
        <v>79</v>
      </c>
      <c r="AG126">
        <v>59</v>
      </c>
      <c r="AH126">
        <v>69</v>
      </c>
    </row>
    <row r="127" spans="28:34" ht="15" customHeight="1">
      <c r="AB127" s="344"/>
      <c r="AD127" s="344">
        <v>44373</v>
      </c>
      <c r="AE127">
        <v>14.49</v>
      </c>
      <c r="AF127">
        <v>79</v>
      </c>
      <c r="AG127">
        <v>59</v>
      </c>
      <c r="AH127">
        <v>69</v>
      </c>
    </row>
    <row r="128" spans="28:34" ht="15" customHeight="1">
      <c r="AB128" s="344"/>
      <c r="AD128" s="344">
        <v>44374</v>
      </c>
      <c r="AE128">
        <v>14.61</v>
      </c>
      <c r="AF128">
        <v>79</v>
      </c>
      <c r="AG128">
        <v>59</v>
      </c>
      <c r="AH128">
        <v>69</v>
      </c>
    </row>
    <row r="129" spans="28:34" ht="15" customHeight="1">
      <c r="AB129" s="344"/>
      <c r="AD129" s="344">
        <v>44375</v>
      </c>
      <c r="AE129">
        <v>14.74</v>
      </c>
      <c r="AF129">
        <v>80</v>
      </c>
      <c r="AG129">
        <v>59</v>
      </c>
      <c r="AH129">
        <v>69</v>
      </c>
    </row>
    <row r="130" spans="28:34" ht="15" customHeight="1">
      <c r="AB130" s="344"/>
      <c r="AD130" s="344">
        <v>44376</v>
      </c>
      <c r="AE130">
        <v>14.87</v>
      </c>
      <c r="AF130">
        <v>80</v>
      </c>
      <c r="AG130">
        <v>59</v>
      </c>
      <c r="AH130">
        <v>70</v>
      </c>
    </row>
    <row r="131" spans="28:34" ht="15" customHeight="1">
      <c r="AB131" s="344"/>
      <c r="AD131" s="344">
        <v>44377</v>
      </c>
      <c r="AE131">
        <v>15</v>
      </c>
      <c r="AF131">
        <v>80</v>
      </c>
      <c r="AG131">
        <v>59</v>
      </c>
      <c r="AH131">
        <v>70</v>
      </c>
    </row>
    <row r="132" spans="28:34" ht="15" customHeight="1">
      <c r="AB132" s="344"/>
      <c r="AD132" s="344">
        <v>44378</v>
      </c>
      <c r="AE132">
        <v>15.13</v>
      </c>
      <c r="AF132">
        <v>80</v>
      </c>
      <c r="AG132">
        <v>59</v>
      </c>
      <c r="AH132">
        <v>70</v>
      </c>
    </row>
    <row r="133" spans="28:34" ht="15" customHeight="1">
      <c r="AB133" s="344"/>
      <c r="AD133" s="344">
        <v>44379</v>
      </c>
      <c r="AE133">
        <v>15.25</v>
      </c>
      <c r="AF133">
        <v>80</v>
      </c>
      <c r="AG133">
        <v>60</v>
      </c>
      <c r="AH133">
        <v>70</v>
      </c>
    </row>
    <row r="134" spans="28:34" ht="15" customHeight="1">
      <c r="AB134" s="344"/>
      <c r="AD134" s="344">
        <v>44380</v>
      </c>
      <c r="AE134">
        <v>15.37</v>
      </c>
      <c r="AF134">
        <v>80</v>
      </c>
      <c r="AG134">
        <v>60</v>
      </c>
      <c r="AH134">
        <v>70</v>
      </c>
    </row>
    <row r="135" spans="28:34" ht="15" customHeight="1">
      <c r="AB135" s="344"/>
      <c r="AD135" s="344">
        <v>44381</v>
      </c>
      <c r="AE135">
        <v>15.5</v>
      </c>
      <c r="AF135">
        <v>81</v>
      </c>
      <c r="AG135">
        <v>60</v>
      </c>
      <c r="AH135">
        <v>70</v>
      </c>
    </row>
    <row r="136" spans="28:34" ht="15" customHeight="1">
      <c r="AB136" s="344"/>
      <c r="AD136" s="344">
        <v>44382</v>
      </c>
      <c r="AE136">
        <v>15.62</v>
      </c>
      <c r="AF136">
        <v>81</v>
      </c>
      <c r="AG136">
        <v>60</v>
      </c>
      <c r="AH136">
        <v>70</v>
      </c>
    </row>
    <row r="137" spans="28:34" ht="15" customHeight="1">
      <c r="AB137" s="344"/>
      <c r="AD137" s="344">
        <v>44383</v>
      </c>
      <c r="AE137">
        <v>15.74</v>
      </c>
      <c r="AF137">
        <v>81</v>
      </c>
      <c r="AG137">
        <v>60</v>
      </c>
      <c r="AH137">
        <v>70</v>
      </c>
    </row>
    <row r="138" spans="28:34" ht="15" customHeight="1">
      <c r="AB138" s="344"/>
      <c r="AD138" s="344">
        <v>44384</v>
      </c>
      <c r="AE138">
        <v>15.86</v>
      </c>
      <c r="AF138">
        <v>81</v>
      </c>
      <c r="AG138">
        <v>60</v>
      </c>
      <c r="AH138">
        <v>70</v>
      </c>
    </row>
    <row r="139" spans="28:34" ht="15" customHeight="1">
      <c r="AB139" s="344"/>
      <c r="AD139" s="344">
        <v>44385</v>
      </c>
      <c r="AE139">
        <v>15.98</v>
      </c>
      <c r="AF139">
        <v>81</v>
      </c>
      <c r="AG139">
        <v>60</v>
      </c>
      <c r="AH139">
        <v>71</v>
      </c>
    </row>
    <row r="140" spans="28:34" ht="15" customHeight="1">
      <c r="AB140" s="344"/>
      <c r="AD140" s="344">
        <v>44386</v>
      </c>
      <c r="AE140">
        <v>16.100000000000001</v>
      </c>
      <c r="AF140">
        <v>81</v>
      </c>
      <c r="AG140">
        <v>60</v>
      </c>
      <c r="AH140">
        <v>71</v>
      </c>
    </row>
    <row r="141" spans="28:34" ht="15" customHeight="1">
      <c r="AB141" s="344"/>
      <c r="AD141" s="344">
        <v>44387</v>
      </c>
      <c r="AE141">
        <v>16.21</v>
      </c>
      <c r="AF141">
        <v>81</v>
      </c>
      <c r="AG141">
        <v>60</v>
      </c>
      <c r="AH141">
        <v>71</v>
      </c>
    </row>
    <row r="142" spans="28:34" ht="15" customHeight="1">
      <c r="AB142" s="344"/>
      <c r="AD142" s="344">
        <v>44388</v>
      </c>
      <c r="AE142">
        <v>16.329999999999998</v>
      </c>
      <c r="AF142">
        <v>81</v>
      </c>
      <c r="AG142">
        <v>60</v>
      </c>
      <c r="AH142">
        <v>71</v>
      </c>
    </row>
    <row r="143" spans="28:34" ht="15" customHeight="1">
      <c r="AB143" s="344"/>
      <c r="AD143" s="344">
        <v>44389</v>
      </c>
      <c r="AE143">
        <v>16.45</v>
      </c>
      <c r="AF143">
        <v>81</v>
      </c>
      <c r="AG143">
        <v>60</v>
      </c>
      <c r="AH143">
        <v>71</v>
      </c>
    </row>
    <row r="144" spans="28:34" ht="15" customHeight="1">
      <c r="AB144" s="344"/>
      <c r="AD144" s="344">
        <v>44390</v>
      </c>
      <c r="AE144">
        <v>16.559999999999999</v>
      </c>
      <c r="AF144">
        <v>81</v>
      </c>
      <c r="AG144">
        <v>60</v>
      </c>
      <c r="AH144">
        <v>71</v>
      </c>
    </row>
    <row r="145" spans="28:34" ht="15" customHeight="1">
      <c r="AB145" s="344"/>
      <c r="AD145" s="344">
        <v>44391</v>
      </c>
      <c r="AE145">
        <v>16.68</v>
      </c>
      <c r="AF145">
        <v>81</v>
      </c>
      <c r="AG145">
        <v>60</v>
      </c>
      <c r="AH145">
        <v>71</v>
      </c>
    </row>
    <row r="146" spans="28:34" ht="15" customHeight="1">
      <c r="AB146" s="344"/>
      <c r="AD146" s="344">
        <v>44392</v>
      </c>
      <c r="AE146">
        <v>16.8</v>
      </c>
      <c r="AF146">
        <v>81</v>
      </c>
      <c r="AG146">
        <v>60</v>
      </c>
      <c r="AH146">
        <v>71</v>
      </c>
    </row>
    <row r="147" spans="28:34" ht="15" customHeight="1">
      <c r="AB147" s="344"/>
      <c r="AD147" s="344">
        <v>44393</v>
      </c>
      <c r="AE147">
        <v>16.920000000000002</v>
      </c>
      <c r="AF147">
        <v>81</v>
      </c>
      <c r="AG147">
        <v>60</v>
      </c>
      <c r="AH147">
        <v>71</v>
      </c>
    </row>
    <row r="148" spans="28:34" ht="15" customHeight="1">
      <c r="AB148" s="344"/>
      <c r="AD148" s="344">
        <v>44394</v>
      </c>
      <c r="AE148">
        <v>17.04</v>
      </c>
      <c r="AF148">
        <v>81</v>
      </c>
      <c r="AG148">
        <v>60</v>
      </c>
      <c r="AH148">
        <v>71</v>
      </c>
    </row>
    <row r="149" spans="28:34" ht="15" customHeight="1">
      <c r="AB149" s="344"/>
      <c r="AD149" s="344">
        <v>44395</v>
      </c>
      <c r="AE149">
        <v>17.16</v>
      </c>
      <c r="AF149">
        <v>81</v>
      </c>
      <c r="AG149">
        <v>60</v>
      </c>
      <c r="AH149">
        <v>71</v>
      </c>
    </row>
    <row r="150" spans="28:34" ht="15" customHeight="1">
      <c r="AB150" s="344"/>
      <c r="AD150" s="344">
        <v>44396</v>
      </c>
      <c r="AE150">
        <v>17.28</v>
      </c>
      <c r="AF150">
        <v>81</v>
      </c>
      <c r="AG150">
        <v>60</v>
      </c>
      <c r="AH150">
        <v>71</v>
      </c>
    </row>
    <row r="151" spans="28:34" ht="15" customHeight="1">
      <c r="AB151" s="344"/>
      <c r="AD151" s="344">
        <v>44397</v>
      </c>
      <c r="AE151">
        <v>17.39</v>
      </c>
      <c r="AF151">
        <v>81</v>
      </c>
      <c r="AG151">
        <v>60</v>
      </c>
      <c r="AH151">
        <v>71</v>
      </c>
    </row>
    <row r="152" spans="28:34" ht="15" customHeight="1">
      <c r="AB152" s="344"/>
      <c r="AD152" s="344">
        <v>44398</v>
      </c>
      <c r="AE152">
        <v>17.510000000000002</v>
      </c>
      <c r="AF152">
        <v>81</v>
      </c>
      <c r="AG152">
        <v>60</v>
      </c>
      <c r="AH152">
        <v>71</v>
      </c>
    </row>
    <row r="153" spans="28:34" ht="15" customHeight="1">
      <c r="AB153" s="344"/>
      <c r="AD153" s="344">
        <v>44399</v>
      </c>
      <c r="AE153">
        <v>17.62</v>
      </c>
      <c r="AF153">
        <v>81</v>
      </c>
      <c r="AG153">
        <v>60</v>
      </c>
      <c r="AH153">
        <v>71</v>
      </c>
    </row>
    <row r="154" spans="28:34" ht="15" customHeight="1">
      <c r="AB154" s="344"/>
      <c r="AD154" s="344">
        <v>44400</v>
      </c>
      <c r="AE154">
        <v>17.73</v>
      </c>
      <c r="AF154">
        <v>81</v>
      </c>
      <c r="AG154">
        <v>60</v>
      </c>
      <c r="AH154">
        <v>71</v>
      </c>
    </row>
    <row r="155" spans="28:34" ht="15" customHeight="1">
      <c r="AB155" s="344"/>
      <c r="AD155" s="344">
        <v>44401</v>
      </c>
      <c r="AE155">
        <v>17.84</v>
      </c>
      <c r="AF155">
        <v>81</v>
      </c>
      <c r="AG155">
        <v>60</v>
      </c>
      <c r="AH155">
        <v>71</v>
      </c>
    </row>
    <row r="156" spans="28:34" ht="15" customHeight="1">
      <c r="AB156" s="344"/>
      <c r="AD156" s="344">
        <v>44402</v>
      </c>
      <c r="AE156">
        <v>17.95</v>
      </c>
      <c r="AF156">
        <v>81</v>
      </c>
      <c r="AG156">
        <v>60</v>
      </c>
      <c r="AH156">
        <v>71</v>
      </c>
    </row>
    <row r="157" spans="28:34" ht="15" customHeight="1">
      <c r="AB157" s="344"/>
      <c r="AD157" s="344">
        <v>44403</v>
      </c>
      <c r="AE157">
        <v>18.07</v>
      </c>
      <c r="AF157">
        <v>81</v>
      </c>
      <c r="AG157">
        <v>60</v>
      </c>
      <c r="AH157">
        <v>71</v>
      </c>
    </row>
    <row r="158" spans="28:34" ht="15" customHeight="1">
      <c r="AB158" s="344"/>
      <c r="AD158" s="344">
        <v>44404</v>
      </c>
      <c r="AE158">
        <v>18.18</v>
      </c>
      <c r="AF158">
        <v>81</v>
      </c>
      <c r="AG158">
        <v>60</v>
      </c>
      <c r="AH158">
        <v>71</v>
      </c>
    </row>
    <row r="159" spans="28:34" ht="15" customHeight="1">
      <c r="AB159" s="344"/>
      <c r="AD159" s="344">
        <v>44405</v>
      </c>
      <c r="AE159">
        <v>18.29</v>
      </c>
      <c r="AF159">
        <v>81</v>
      </c>
      <c r="AG159">
        <v>60</v>
      </c>
      <c r="AH159">
        <v>71</v>
      </c>
    </row>
    <row r="160" spans="28:34" ht="15" customHeight="1">
      <c r="AB160" s="344"/>
      <c r="AD160" s="344">
        <v>44406</v>
      </c>
      <c r="AE160">
        <v>18.399999999999999</v>
      </c>
      <c r="AF160">
        <v>81</v>
      </c>
      <c r="AG160">
        <v>60</v>
      </c>
      <c r="AH160">
        <v>71</v>
      </c>
    </row>
    <row r="161" spans="28:34" ht="15" customHeight="1">
      <c r="AB161" s="344"/>
      <c r="AD161" s="344">
        <v>44407</v>
      </c>
      <c r="AE161">
        <v>18.510000000000002</v>
      </c>
      <c r="AF161">
        <v>81</v>
      </c>
      <c r="AG161">
        <v>60</v>
      </c>
      <c r="AH161">
        <v>70</v>
      </c>
    </row>
    <row r="162" spans="28:34" ht="15" customHeight="1">
      <c r="AB162" s="344"/>
      <c r="AD162" s="344">
        <v>44408</v>
      </c>
      <c r="AE162">
        <v>18.62</v>
      </c>
      <c r="AF162">
        <v>81</v>
      </c>
      <c r="AG162">
        <v>60</v>
      </c>
      <c r="AH162">
        <v>70</v>
      </c>
    </row>
    <row r="163" spans="28:34" ht="15" customHeight="1">
      <c r="AB163" s="344"/>
      <c r="AD163" s="344">
        <v>44409</v>
      </c>
      <c r="AE163">
        <v>18.72</v>
      </c>
      <c r="AF163">
        <v>81</v>
      </c>
      <c r="AG163">
        <v>60</v>
      </c>
      <c r="AH163">
        <v>70</v>
      </c>
    </row>
    <row r="164" spans="28:34" ht="15" customHeight="1">
      <c r="AB164" s="344"/>
      <c r="AD164" s="344">
        <v>44410</v>
      </c>
      <c r="AE164">
        <v>18.829999999999998</v>
      </c>
      <c r="AF164">
        <v>81</v>
      </c>
      <c r="AG164">
        <v>60</v>
      </c>
      <c r="AH164">
        <v>70</v>
      </c>
    </row>
    <row r="165" spans="28:34" ht="15" customHeight="1">
      <c r="AB165" s="344"/>
      <c r="AD165" s="344">
        <v>44411</v>
      </c>
      <c r="AE165">
        <v>18.93</v>
      </c>
      <c r="AF165">
        <v>80</v>
      </c>
      <c r="AG165">
        <v>60</v>
      </c>
      <c r="AH165">
        <v>70</v>
      </c>
    </row>
    <row r="166" spans="28:34" ht="15" customHeight="1">
      <c r="AB166" s="344"/>
      <c r="AD166" s="344">
        <v>44412</v>
      </c>
      <c r="AE166">
        <v>19.03</v>
      </c>
      <c r="AF166">
        <v>80</v>
      </c>
      <c r="AG166">
        <v>60</v>
      </c>
      <c r="AH166">
        <v>70</v>
      </c>
    </row>
    <row r="167" spans="28:34" ht="15" customHeight="1">
      <c r="AB167" s="344"/>
      <c r="AD167" s="344">
        <v>44413</v>
      </c>
      <c r="AE167">
        <v>19.14</v>
      </c>
      <c r="AF167">
        <v>80</v>
      </c>
      <c r="AG167">
        <v>60</v>
      </c>
      <c r="AH167">
        <v>70</v>
      </c>
    </row>
    <row r="168" spans="28:34" ht="15" customHeight="1">
      <c r="AB168" s="344"/>
      <c r="AD168" s="344">
        <v>44414</v>
      </c>
      <c r="AE168">
        <v>19.25</v>
      </c>
      <c r="AF168">
        <v>80</v>
      </c>
      <c r="AG168">
        <v>60</v>
      </c>
      <c r="AH168">
        <v>70</v>
      </c>
    </row>
    <row r="169" spans="28:34" ht="15" customHeight="1">
      <c r="AB169" s="344"/>
      <c r="AD169" s="344">
        <v>44415</v>
      </c>
      <c r="AE169">
        <v>19.37</v>
      </c>
      <c r="AF169">
        <v>80</v>
      </c>
      <c r="AG169">
        <v>60</v>
      </c>
      <c r="AH169">
        <v>70</v>
      </c>
    </row>
    <row r="170" spans="28:34" ht="15" customHeight="1">
      <c r="AB170" s="344"/>
      <c r="AD170" s="344">
        <v>44416</v>
      </c>
      <c r="AE170">
        <v>19.489999999999998</v>
      </c>
      <c r="AF170">
        <v>80</v>
      </c>
      <c r="AG170">
        <v>59</v>
      </c>
      <c r="AH170">
        <v>70</v>
      </c>
    </row>
    <row r="171" spans="28:34" ht="15" customHeight="1">
      <c r="AB171" s="344"/>
      <c r="AD171" s="344">
        <v>44417</v>
      </c>
      <c r="AE171">
        <v>19.600000000000001</v>
      </c>
      <c r="AF171">
        <v>80</v>
      </c>
      <c r="AG171">
        <v>59</v>
      </c>
      <c r="AH171">
        <v>70</v>
      </c>
    </row>
    <row r="172" spans="28:34" ht="15" customHeight="1">
      <c r="AB172" s="344"/>
      <c r="AD172" s="344">
        <v>44418</v>
      </c>
      <c r="AE172">
        <v>19.71</v>
      </c>
      <c r="AF172">
        <v>80</v>
      </c>
      <c r="AG172">
        <v>59</v>
      </c>
      <c r="AH172">
        <v>70</v>
      </c>
    </row>
    <row r="173" spans="28:34" ht="15" customHeight="1">
      <c r="AB173" s="344"/>
      <c r="AD173" s="344">
        <v>44419</v>
      </c>
      <c r="AE173">
        <v>19.82</v>
      </c>
      <c r="AF173">
        <v>80</v>
      </c>
      <c r="AG173">
        <v>59</v>
      </c>
      <c r="AH173">
        <v>69</v>
      </c>
    </row>
    <row r="174" spans="28:34" ht="15" customHeight="1">
      <c r="AB174" s="344"/>
      <c r="AD174" s="344">
        <v>44420</v>
      </c>
      <c r="AE174">
        <v>19.93</v>
      </c>
      <c r="AF174">
        <v>80</v>
      </c>
      <c r="AG174">
        <v>59</v>
      </c>
      <c r="AH174">
        <v>69</v>
      </c>
    </row>
    <row r="175" spans="28:34" ht="15" customHeight="1">
      <c r="AB175" s="344"/>
      <c r="AD175" s="344">
        <v>44421</v>
      </c>
      <c r="AE175">
        <v>20.04</v>
      </c>
      <c r="AF175">
        <v>79</v>
      </c>
      <c r="AG175">
        <v>59</v>
      </c>
      <c r="AH175">
        <v>69</v>
      </c>
    </row>
    <row r="176" spans="28:34" ht="15" customHeight="1">
      <c r="AB176" s="344"/>
      <c r="AD176" s="344">
        <v>44422</v>
      </c>
      <c r="AE176">
        <v>20.149999999999999</v>
      </c>
      <c r="AF176">
        <v>79</v>
      </c>
      <c r="AG176">
        <v>59</v>
      </c>
      <c r="AH176">
        <v>69</v>
      </c>
    </row>
    <row r="177" spans="28:34" ht="15" customHeight="1">
      <c r="AB177" s="344"/>
      <c r="AD177" s="344">
        <v>44423</v>
      </c>
      <c r="AE177">
        <v>20.27</v>
      </c>
      <c r="AF177">
        <v>79</v>
      </c>
      <c r="AG177">
        <v>59</v>
      </c>
      <c r="AH177">
        <v>69</v>
      </c>
    </row>
    <row r="178" spans="28:34" ht="15" customHeight="1">
      <c r="AB178" s="344"/>
      <c r="AD178" s="344">
        <v>44424</v>
      </c>
      <c r="AE178">
        <v>20.38</v>
      </c>
      <c r="AF178">
        <v>79</v>
      </c>
      <c r="AG178">
        <v>59</v>
      </c>
      <c r="AH178">
        <v>69</v>
      </c>
    </row>
    <row r="179" spans="28:34" ht="15" customHeight="1">
      <c r="AB179" s="344"/>
      <c r="AD179" s="344">
        <v>44425</v>
      </c>
      <c r="AE179">
        <v>20.49</v>
      </c>
      <c r="AF179">
        <v>79</v>
      </c>
      <c r="AG179">
        <v>58</v>
      </c>
      <c r="AH179">
        <v>69</v>
      </c>
    </row>
    <row r="180" spans="28:34" ht="15" customHeight="1">
      <c r="AB180" s="344"/>
      <c r="AD180" s="344">
        <v>44426</v>
      </c>
      <c r="AE180">
        <v>20.6</v>
      </c>
      <c r="AF180">
        <v>79</v>
      </c>
      <c r="AG180">
        <v>58</v>
      </c>
      <c r="AH180">
        <v>69</v>
      </c>
    </row>
    <row r="181" spans="28:34" ht="15" customHeight="1">
      <c r="AB181" s="344"/>
      <c r="AD181" s="344">
        <v>44427</v>
      </c>
      <c r="AE181">
        <v>20.7</v>
      </c>
      <c r="AF181">
        <v>79</v>
      </c>
      <c r="AG181">
        <v>58</v>
      </c>
      <c r="AH181">
        <v>68</v>
      </c>
    </row>
    <row r="182" spans="28:34" ht="15" customHeight="1">
      <c r="AB182" s="344"/>
      <c r="AD182" s="344">
        <v>44428</v>
      </c>
      <c r="AE182">
        <v>20.81</v>
      </c>
      <c r="AF182">
        <v>79</v>
      </c>
      <c r="AG182">
        <v>58</v>
      </c>
      <c r="AH182">
        <v>68</v>
      </c>
    </row>
    <row r="183" spans="28:34" ht="15" customHeight="1">
      <c r="AB183" s="344"/>
      <c r="AD183" s="344">
        <v>44429</v>
      </c>
      <c r="AE183">
        <v>20.92</v>
      </c>
      <c r="AF183">
        <v>78</v>
      </c>
      <c r="AG183">
        <v>58</v>
      </c>
      <c r="AH183">
        <v>68</v>
      </c>
    </row>
    <row r="184" spans="28:34" ht="15" customHeight="1">
      <c r="AB184" s="344"/>
      <c r="AD184" s="344">
        <v>44430</v>
      </c>
      <c r="AE184">
        <v>21.02</v>
      </c>
      <c r="AF184">
        <v>78</v>
      </c>
      <c r="AG184">
        <v>58</v>
      </c>
      <c r="AH184">
        <v>68</v>
      </c>
    </row>
    <row r="185" spans="28:34" ht="15" customHeight="1">
      <c r="AB185" s="344"/>
      <c r="AD185" s="344">
        <v>44431</v>
      </c>
      <c r="AE185">
        <v>21.12</v>
      </c>
      <c r="AF185">
        <v>78</v>
      </c>
      <c r="AG185">
        <v>57</v>
      </c>
      <c r="AH185">
        <v>68</v>
      </c>
    </row>
    <row r="186" spans="28:34" ht="15" customHeight="1">
      <c r="AB186" s="344"/>
      <c r="AD186" s="344">
        <v>44432</v>
      </c>
      <c r="AE186">
        <v>21.23</v>
      </c>
      <c r="AF186">
        <v>78</v>
      </c>
      <c r="AG186">
        <v>57</v>
      </c>
      <c r="AH186">
        <v>68</v>
      </c>
    </row>
    <row r="187" spans="28:34" ht="15" customHeight="1">
      <c r="AB187" s="344"/>
      <c r="AD187" s="344">
        <v>44433</v>
      </c>
      <c r="AE187">
        <v>21.34</v>
      </c>
      <c r="AF187">
        <v>78</v>
      </c>
      <c r="AG187">
        <v>57</v>
      </c>
      <c r="AH187">
        <v>67</v>
      </c>
    </row>
    <row r="188" spans="28:34" ht="15" customHeight="1">
      <c r="AB188" s="344"/>
      <c r="AD188" s="344">
        <v>44434</v>
      </c>
      <c r="AE188">
        <v>21.44</v>
      </c>
      <c r="AF188">
        <v>78</v>
      </c>
      <c r="AG188">
        <v>57</v>
      </c>
      <c r="AH188">
        <v>67</v>
      </c>
    </row>
    <row r="189" spans="28:34" ht="15" customHeight="1">
      <c r="AB189" s="344"/>
      <c r="AD189" s="344">
        <v>44435</v>
      </c>
      <c r="AE189">
        <v>21.55</v>
      </c>
      <c r="AF189">
        <v>77</v>
      </c>
      <c r="AG189">
        <v>56</v>
      </c>
      <c r="AH189">
        <v>67</v>
      </c>
    </row>
    <row r="190" spans="28:34" ht="15" customHeight="1">
      <c r="AB190" s="344"/>
      <c r="AD190" s="344">
        <v>44436</v>
      </c>
      <c r="AE190">
        <v>21.66</v>
      </c>
      <c r="AF190">
        <v>77</v>
      </c>
      <c r="AG190">
        <v>56</v>
      </c>
      <c r="AH190">
        <v>67</v>
      </c>
    </row>
    <row r="191" spans="28:34" ht="15" customHeight="1">
      <c r="AB191" s="344"/>
      <c r="AD191" s="344">
        <v>44437</v>
      </c>
      <c r="AE191">
        <v>21.78</v>
      </c>
      <c r="AF191">
        <v>77</v>
      </c>
      <c r="AG191">
        <v>56</v>
      </c>
      <c r="AH191">
        <v>67</v>
      </c>
    </row>
    <row r="192" spans="28:34" ht="15" customHeight="1">
      <c r="AB192" s="344"/>
      <c r="AD192" s="344">
        <v>44438</v>
      </c>
      <c r="AE192">
        <v>21.89</v>
      </c>
      <c r="AF192">
        <v>77</v>
      </c>
      <c r="AG192">
        <v>56</v>
      </c>
      <c r="AH192">
        <v>66</v>
      </c>
    </row>
    <row r="193" spans="28:34" ht="15" customHeight="1">
      <c r="AB193" s="344"/>
      <c r="AD193" s="344">
        <v>44439</v>
      </c>
      <c r="AE193">
        <v>22.01</v>
      </c>
      <c r="AF193">
        <v>77</v>
      </c>
      <c r="AG193">
        <v>55</v>
      </c>
      <c r="AH193">
        <v>66</v>
      </c>
    </row>
    <row r="194" spans="28:34" ht="15" customHeight="1">
      <c r="AB194" s="344"/>
      <c r="AD194" s="344">
        <v>44440</v>
      </c>
      <c r="AE194">
        <v>22.13</v>
      </c>
      <c r="AF194">
        <v>76</v>
      </c>
      <c r="AG194">
        <v>55</v>
      </c>
      <c r="AH194">
        <v>66</v>
      </c>
    </row>
    <row r="195" spans="28:34" ht="15" customHeight="1">
      <c r="AB195" s="344"/>
      <c r="AD195" s="344">
        <v>44441</v>
      </c>
      <c r="AE195">
        <v>22.24</v>
      </c>
      <c r="AF195">
        <v>76</v>
      </c>
      <c r="AG195">
        <v>55</v>
      </c>
      <c r="AH195">
        <v>66</v>
      </c>
    </row>
    <row r="196" spans="28:34" ht="15" customHeight="1">
      <c r="AB196" s="344"/>
      <c r="AD196" s="344">
        <v>44442</v>
      </c>
      <c r="AE196">
        <v>22.36</v>
      </c>
      <c r="AF196">
        <v>76</v>
      </c>
      <c r="AG196">
        <v>55</v>
      </c>
      <c r="AH196">
        <v>65</v>
      </c>
    </row>
    <row r="197" spans="28:34" ht="15" customHeight="1">
      <c r="AB197" s="344"/>
      <c r="AD197" s="344">
        <v>44443</v>
      </c>
      <c r="AE197">
        <v>22.46</v>
      </c>
      <c r="AF197">
        <v>76</v>
      </c>
      <c r="AG197">
        <v>54</v>
      </c>
      <c r="AH197">
        <v>65</v>
      </c>
    </row>
    <row r="198" spans="28:34" ht="15" customHeight="1">
      <c r="AB198" s="344"/>
      <c r="AD198" s="344">
        <v>44444</v>
      </c>
      <c r="AE198">
        <v>22.57</v>
      </c>
      <c r="AF198">
        <v>75</v>
      </c>
      <c r="AG198">
        <v>54</v>
      </c>
      <c r="AH198">
        <v>65</v>
      </c>
    </row>
    <row r="199" spans="28:34" ht="15" customHeight="1">
      <c r="AB199" s="344"/>
      <c r="AD199" s="344">
        <v>44445</v>
      </c>
      <c r="AE199">
        <v>22.68</v>
      </c>
      <c r="AF199">
        <v>75</v>
      </c>
      <c r="AG199">
        <v>54</v>
      </c>
      <c r="AH199">
        <v>64</v>
      </c>
    </row>
    <row r="200" spans="28:34" ht="15" customHeight="1">
      <c r="AB200" s="344"/>
      <c r="AD200" s="344">
        <v>44446</v>
      </c>
      <c r="AE200">
        <v>22.79</v>
      </c>
      <c r="AF200">
        <v>75</v>
      </c>
      <c r="AG200">
        <v>53</v>
      </c>
      <c r="AH200">
        <v>64</v>
      </c>
    </row>
    <row r="201" spans="28:34" ht="15" customHeight="1">
      <c r="AB201" s="344"/>
      <c r="AD201" s="344">
        <v>44447</v>
      </c>
      <c r="AE201">
        <v>22.9</v>
      </c>
      <c r="AF201">
        <v>75</v>
      </c>
      <c r="AG201">
        <v>53</v>
      </c>
      <c r="AH201">
        <v>64</v>
      </c>
    </row>
    <row r="202" spans="28:34" ht="15" customHeight="1">
      <c r="AB202" s="344"/>
      <c r="AD202" s="344">
        <v>44448</v>
      </c>
      <c r="AE202">
        <v>23.02</v>
      </c>
      <c r="AF202">
        <v>74</v>
      </c>
      <c r="AG202">
        <v>53</v>
      </c>
      <c r="AH202">
        <v>64</v>
      </c>
    </row>
    <row r="203" spans="28:34" ht="15" customHeight="1">
      <c r="AB203" s="344"/>
      <c r="AD203" s="344">
        <v>44449</v>
      </c>
      <c r="AE203">
        <v>23.13</v>
      </c>
      <c r="AF203">
        <v>74</v>
      </c>
      <c r="AG203">
        <v>52</v>
      </c>
      <c r="AH203">
        <v>63</v>
      </c>
    </row>
    <row r="204" spans="28:34" ht="15" customHeight="1">
      <c r="AB204" s="344"/>
      <c r="AD204" s="344">
        <v>44450</v>
      </c>
      <c r="AE204">
        <v>23.23</v>
      </c>
      <c r="AF204">
        <v>74</v>
      </c>
      <c r="AG204">
        <v>52</v>
      </c>
      <c r="AH204">
        <v>63</v>
      </c>
    </row>
    <row r="205" spans="28:34" ht="15" customHeight="1">
      <c r="AB205" s="344"/>
      <c r="AD205" s="344">
        <v>44451</v>
      </c>
      <c r="AE205">
        <v>23.34</v>
      </c>
      <c r="AF205">
        <v>73</v>
      </c>
      <c r="AG205">
        <v>52</v>
      </c>
      <c r="AH205">
        <v>63</v>
      </c>
    </row>
    <row r="206" spans="28:34" ht="15" customHeight="1">
      <c r="AB206" s="344"/>
      <c r="AD206" s="344">
        <v>44452</v>
      </c>
      <c r="AE206">
        <v>23.45</v>
      </c>
      <c r="AF206">
        <v>73</v>
      </c>
      <c r="AG206">
        <v>51</v>
      </c>
      <c r="AH206">
        <v>62</v>
      </c>
    </row>
    <row r="207" spans="28:34" ht="15" customHeight="1">
      <c r="AB207" s="344"/>
      <c r="AD207" s="344">
        <v>44453</v>
      </c>
      <c r="AE207">
        <v>23.56</v>
      </c>
      <c r="AF207">
        <v>73</v>
      </c>
      <c r="AG207">
        <v>51</v>
      </c>
      <c r="AH207">
        <v>62</v>
      </c>
    </row>
    <row r="208" spans="28:34" ht="15" customHeight="1">
      <c r="AB208" s="344"/>
      <c r="AD208" s="344">
        <v>44454</v>
      </c>
      <c r="AE208">
        <v>23.67</v>
      </c>
      <c r="AF208">
        <v>72</v>
      </c>
      <c r="AG208">
        <v>51</v>
      </c>
      <c r="AH208">
        <v>61</v>
      </c>
    </row>
    <row r="209" spans="28:34" ht="15" customHeight="1">
      <c r="AB209" s="344"/>
      <c r="AD209" s="344">
        <v>44455</v>
      </c>
      <c r="AE209">
        <v>23.78</v>
      </c>
      <c r="AF209">
        <v>72</v>
      </c>
      <c r="AG209">
        <v>50</v>
      </c>
      <c r="AH209">
        <v>61</v>
      </c>
    </row>
    <row r="210" spans="28:34" ht="15" customHeight="1">
      <c r="AB210" s="344"/>
      <c r="AD210" s="344">
        <v>44456</v>
      </c>
      <c r="AE210">
        <v>23.89</v>
      </c>
      <c r="AF210">
        <v>72</v>
      </c>
      <c r="AG210">
        <v>50</v>
      </c>
      <c r="AH210">
        <v>61</v>
      </c>
    </row>
    <row r="211" spans="28:34" ht="15" customHeight="1">
      <c r="AB211" s="344"/>
      <c r="AD211" s="344">
        <v>44457</v>
      </c>
      <c r="AE211">
        <v>24</v>
      </c>
      <c r="AF211">
        <v>71</v>
      </c>
      <c r="AG211">
        <v>49</v>
      </c>
      <c r="AH211">
        <v>60</v>
      </c>
    </row>
    <row r="212" spans="28:34" ht="15" customHeight="1">
      <c r="AB212" s="344"/>
      <c r="AD212" s="344">
        <v>44458</v>
      </c>
      <c r="AE212">
        <v>24.11</v>
      </c>
      <c r="AF212">
        <v>71</v>
      </c>
      <c r="AG212">
        <v>49</v>
      </c>
      <c r="AH212">
        <v>60</v>
      </c>
    </row>
    <row r="213" spans="28:34" ht="15" customHeight="1">
      <c r="AB213" s="344"/>
      <c r="AD213" s="344">
        <v>44459</v>
      </c>
      <c r="AE213">
        <v>24.22</v>
      </c>
      <c r="AF213">
        <v>70</v>
      </c>
      <c r="AG213">
        <v>49</v>
      </c>
      <c r="AH213">
        <v>59</v>
      </c>
    </row>
    <row r="214" spans="28:34" ht="15" customHeight="1">
      <c r="AB214" s="344"/>
      <c r="AD214" s="344">
        <v>44460</v>
      </c>
      <c r="AE214">
        <v>24.33</v>
      </c>
      <c r="AF214">
        <v>70</v>
      </c>
      <c r="AG214">
        <v>48</v>
      </c>
      <c r="AH214">
        <v>59</v>
      </c>
    </row>
    <row r="215" spans="28:34" ht="15" customHeight="1">
      <c r="AB215" s="344"/>
      <c r="AD215" s="344">
        <v>44461</v>
      </c>
      <c r="AE215">
        <v>24.43</v>
      </c>
      <c r="AF215">
        <v>69</v>
      </c>
      <c r="AG215">
        <v>48</v>
      </c>
      <c r="AH215">
        <v>59</v>
      </c>
    </row>
    <row r="216" spans="28:34" ht="15" customHeight="1">
      <c r="AB216" s="344"/>
      <c r="AD216" s="344">
        <v>44462</v>
      </c>
      <c r="AE216">
        <v>24.54</v>
      </c>
      <c r="AF216">
        <v>69</v>
      </c>
      <c r="AG216">
        <v>48</v>
      </c>
      <c r="AH216">
        <v>58</v>
      </c>
    </row>
    <row r="217" spans="28:34" ht="15" customHeight="1">
      <c r="AB217" s="344"/>
      <c r="AD217" s="344">
        <v>44463</v>
      </c>
      <c r="AE217">
        <v>24.64</v>
      </c>
      <c r="AF217">
        <v>69</v>
      </c>
      <c r="AG217">
        <v>47</v>
      </c>
      <c r="AH217">
        <v>58</v>
      </c>
    </row>
    <row r="218" spans="28:34" ht="15" customHeight="1">
      <c r="AB218" s="344"/>
      <c r="AD218" s="344">
        <v>44464</v>
      </c>
      <c r="AE218">
        <v>24.74</v>
      </c>
      <c r="AF218">
        <v>68</v>
      </c>
      <c r="AG218">
        <v>47</v>
      </c>
      <c r="AH218">
        <v>57</v>
      </c>
    </row>
    <row r="219" spans="28:34" ht="15" customHeight="1">
      <c r="AB219" s="344"/>
      <c r="AD219" s="344">
        <v>44465</v>
      </c>
      <c r="AE219">
        <v>24.84</v>
      </c>
      <c r="AF219">
        <v>68</v>
      </c>
      <c r="AG219">
        <v>46</v>
      </c>
      <c r="AH219">
        <v>57</v>
      </c>
    </row>
    <row r="220" spans="28:34" ht="15" customHeight="1">
      <c r="AB220" s="344"/>
      <c r="AD220" s="344">
        <v>44466</v>
      </c>
      <c r="AE220">
        <v>24.93</v>
      </c>
      <c r="AF220">
        <v>67</v>
      </c>
      <c r="AG220">
        <v>46</v>
      </c>
      <c r="AH220">
        <v>57</v>
      </c>
    </row>
    <row r="221" spans="28:34" ht="15" customHeight="1">
      <c r="AB221" s="344"/>
      <c r="AD221" s="344">
        <v>44467</v>
      </c>
      <c r="AE221">
        <v>25.02</v>
      </c>
      <c r="AF221">
        <v>67</v>
      </c>
      <c r="AG221">
        <v>46</v>
      </c>
      <c r="AH221">
        <v>56</v>
      </c>
    </row>
    <row r="222" spans="28:34" ht="15" customHeight="1">
      <c r="AB222" s="344"/>
      <c r="AD222" s="344">
        <v>44468</v>
      </c>
      <c r="AE222">
        <v>25.12</v>
      </c>
      <c r="AF222">
        <v>66</v>
      </c>
      <c r="AG222">
        <v>45</v>
      </c>
      <c r="AH222">
        <v>56</v>
      </c>
    </row>
    <row r="223" spans="28:34" ht="15" customHeight="1">
      <c r="AB223" s="344"/>
      <c r="AD223" s="344">
        <v>44469</v>
      </c>
      <c r="AE223">
        <v>25.21</v>
      </c>
      <c r="AF223">
        <v>66</v>
      </c>
      <c r="AG223">
        <v>45</v>
      </c>
      <c r="AH223">
        <v>55</v>
      </c>
    </row>
    <row r="224" spans="28:34" ht="15" customHeight="1">
      <c r="AB224" s="344"/>
      <c r="AD224" s="344">
        <v>44470</v>
      </c>
      <c r="AE224">
        <v>25.31</v>
      </c>
      <c r="AF224">
        <v>65</v>
      </c>
      <c r="AG224">
        <v>45</v>
      </c>
      <c r="AH224">
        <v>55</v>
      </c>
    </row>
    <row r="225" spans="28:34" ht="15" customHeight="1">
      <c r="AB225" s="344"/>
      <c r="AD225" s="344">
        <v>44471</v>
      </c>
      <c r="AE225">
        <v>25.4</v>
      </c>
      <c r="AF225">
        <v>65</v>
      </c>
      <c r="AG225">
        <v>44</v>
      </c>
      <c r="AH225">
        <v>55</v>
      </c>
    </row>
    <row r="226" spans="28:34" ht="15" customHeight="1">
      <c r="AB226" s="344"/>
      <c r="AD226" s="344">
        <v>44472</v>
      </c>
      <c r="AE226">
        <v>25.5</v>
      </c>
      <c r="AF226">
        <v>64</v>
      </c>
      <c r="AG226">
        <v>44</v>
      </c>
      <c r="AH226">
        <v>54</v>
      </c>
    </row>
    <row r="227" spans="28:34" ht="15" customHeight="1">
      <c r="AB227" s="344"/>
      <c r="AD227" s="344">
        <v>44473</v>
      </c>
      <c r="AE227">
        <v>25.59</v>
      </c>
      <c r="AF227">
        <v>64</v>
      </c>
      <c r="AG227">
        <v>43</v>
      </c>
      <c r="AH227">
        <v>54</v>
      </c>
    </row>
    <row r="228" spans="28:34" ht="15" customHeight="1">
      <c r="AB228" s="344"/>
      <c r="AD228" s="344">
        <v>44474</v>
      </c>
      <c r="AE228">
        <v>25.68</v>
      </c>
      <c r="AF228">
        <v>63</v>
      </c>
      <c r="AG228">
        <v>43</v>
      </c>
      <c r="AH228">
        <v>53</v>
      </c>
    </row>
    <row r="229" spans="28:34" ht="15" customHeight="1">
      <c r="AB229" s="344"/>
      <c r="AD229" s="344">
        <v>44475</v>
      </c>
      <c r="AE229">
        <v>25.77</v>
      </c>
      <c r="AF229">
        <v>63</v>
      </c>
      <c r="AG229">
        <v>43</v>
      </c>
      <c r="AH229">
        <v>53</v>
      </c>
    </row>
    <row r="230" spans="28:34" ht="15" customHeight="1">
      <c r="AB230" s="344"/>
      <c r="AD230" s="344">
        <v>44476</v>
      </c>
      <c r="AE230">
        <v>25.85</v>
      </c>
      <c r="AF230">
        <v>62</v>
      </c>
      <c r="AG230">
        <v>42</v>
      </c>
      <c r="AH230">
        <v>52</v>
      </c>
    </row>
    <row r="231" spans="28:34" ht="15" customHeight="1">
      <c r="AB231" s="344"/>
      <c r="AD231" s="344">
        <v>44477</v>
      </c>
      <c r="AE231">
        <v>25.94</v>
      </c>
      <c r="AF231">
        <v>62</v>
      </c>
      <c r="AG231">
        <v>42</v>
      </c>
      <c r="AH231">
        <v>52</v>
      </c>
    </row>
    <row r="232" spans="28:34" ht="15" customHeight="1">
      <c r="AB232" s="344"/>
      <c r="AD232" s="344">
        <v>44478</v>
      </c>
      <c r="AE232">
        <v>26.04</v>
      </c>
      <c r="AF232">
        <v>61</v>
      </c>
      <c r="AG232">
        <v>42</v>
      </c>
      <c r="AH232">
        <v>52</v>
      </c>
    </row>
    <row r="233" spans="28:34" ht="15" customHeight="1">
      <c r="AB233" s="344"/>
      <c r="AD233" s="344">
        <v>44479</v>
      </c>
      <c r="AE233">
        <v>26.13</v>
      </c>
      <c r="AF233">
        <v>61</v>
      </c>
      <c r="AG233">
        <v>41</v>
      </c>
      <c r="AH233">
        <v>51</v>
      </c>
    </row>
    <row r="234" spans="28:34" ht="15" customHeight="1">
      <c r="AB234" s="344"/>
      <c r="AD234" s="344">
        <v>44480</v>
      </c>
      <c r="AE234">
        <v>26.22</v>
      </c>
      <c r="AF234">
        <v>60</v>
      </c>
      <c r="AG234">
        <v>41</v>
      </c>
      <c r="AH234">
        <v>51</v>
      </c>
    </row>
    <row r="235" spans="28:34" ht="15" customHeight="1">
      <c r="AB235" s="344"/>
      <c r="AD235" s="344">
        <v>44481</v>
      </c>
      <c r="AE235">
        <v>26.31</v>
      </c>
      <c r="AF235">
        <v>60</v>
      </c>
      <c r="AG235">
        <v>41</v>
      </c>
      <c r="AH235">
        <v>50</v>
      </c>
    </row>
    <row r="236" spans="28:34" ht="15" customHeight="1">
      <c r="AB236" s="344"/>
      <c r="AD236" s="344">
        <v>44482</v>
      </c>
      <c r="AE236">
        <v>26.39</v>
      </c>
      <c r="AF236">
        <v>59</v>
      </c>
      <c r="AG236">
        <v>40</v>
      </c>
      <c r="AH236">
        <v>50</v>
      </c>
    </row>
    <row r="237" spans="28:34" ht="15" customHeight="1">
      <c r="AB237" s="344"/>
      <c r="AD237" s="344">
        <v>44483</v>
      </c>
      <c r="AE237">
        <v>26.48</v>
      </c>
      <c r="AF237">
        <v>59</v>
      </c>
      <c r="AG237">
        <v>40</v>
      </c>
      <c r="AH237">
        <v>50</v>
      </c>
    </row>
    <row r="238" spans="28:34" ht="15" customHeight="1">
      <c r="AB238" s="344"/>
      <c r="AD238" s="344">
        <v>44484</v>
      </c>
      <c r="AE238">
        <v>26.57</v>
      </c>
      <c r="AF238">
        <v>58</v>
      </c>
      <c r="AG238">
        <v>40</v>
      </c>
      <c r="AH238">
        <v>49</v>
      </c>
    </row>
    <row r="239" spans="28:34" ht="15" customHeight="1">
      <c r="AB239" s="344"/>
      <c r="AD239" s="344">
        <v>44485</v>
      </c>
      <c r="AE239">
        <v>26.66</v>
      </c>
      <c r="AF239">
        <v>58</v>
      </c>
      <c r="AG239">
        <v>40</v>
      </c>
      <c r="AH239">
        <v>49</v>
      </c>
    </row>
    <row r="240" spans="28:34" ht="15" customHeight="1">
      <c r="AB240" s="344"/>
      <c r="AD240" s="344">
        <v>44486</v>
      </c>
      <c r="AE240">
        <v>26.75</v>
      </c>
      <c r="AF240">
        <v>58</v>
      </c>
      <c r="AG240">
        <v>39</v>
      </c>
      <c r="AH240">
        <v>48</v>
      </c>
    </row>
    <row r="241" spans="28:34" ht="15" customHeight="1">
      <c r="AB241" s="344"/>
      <c r="AD241" s="344">
        <v>44487</v>
      </c>
      <c r="AE241">
        <v>26.84</v>
      </c>
      <c r="AF241">
        <v>57</v>
      </c>
      <c r="AG241">
        <v>39</v>
      </c>
      <c r="AH241">
        <v>48</v>
      </c>
    </row>
    <row r="242" spans="28:34" ht="15" customHeight="1">
      <c r="AB242" s="344"/>
      <c r="AD242" s="344">
        <v>44488</v>
      </c>
      <c r="AE242">
        <v>26.93</v>
      </c>
      <c r="AF242">
        <v>57</v>
      </c>
      <c r="AG242">
        <v>39</v>
      </c>
      <c r="AH242">
        <v>48</v>
      </c>
    </row>
    <row r="243" spans="28:34" ht="15" customHeight="1">
      <c r="AB243" s="344"/>
      <c r="AD243" s="344">
        <v>44489</v>
      </c>
      <c r="AE243">
        <v>27.01</v>
      </c>
      <c r="AF243">
        <v>56</v>
      </c>
      <c r="AG243">
        <v>38</v>
      </c>
      <c r="AH243">
        <v>47</v>
      </c>
    </row>
    <row r="244" spans="28:34" ht="15" customHeight="1">
      <c r="AB244" s="344"/>
      <c r="AD244" s="344">
        <v>44490</v>
      </c>
      <c r="AE244">
        <v>27.09</v>
      </c>
      <c r="AF244">
        <v>56</v>
      </c>
      <c r="AG244">
        <v>38</v>
      </c>
      <c r="AH244">
        <v>47</v>
      </c>
    </row>
    <row r="245" spans="28:34" ht="15" customHeight="1">
      <c r="AB245" s="344"/>
      <c r="AD245" s="344">
        <v>44491</v>
      </c>
      <c r="AE245">
        <v>27.18</v>
      </c>
      <c r="AF245">
        <v>55</v>
      </c>
      <c r="AG245">
        <v>38</v>
      </c>
      <c r="AH245">
        <v>46</v>
      </c>
    </row>
    <row r="246" spans="28:34" ht="15" customHeight="1">
      <c r="AB246" s="344"/>
      <c r="AD246" s="344">
        <v>44492</v>
      </c>
      <c r="AE246">
        <v>27.26</v>
      </c>
      <c r="AF246">
        <v>55</v>
      </c>
      <c r="AG246">
        <v>37</v>
      </c>
      <c r="AH246">
        <v>46</v>
      </c>
    </row>
    <row r="247" spans="28:34" ht="15" customHeight="1">
      <c r="AB247" s="344"/>
      <c r="AD247" s="344">
        <v>44493</v>
      </c>
      <c r="AE247">
        <v>27.34</v>
      </c>
      <c r="AF247">
        <v>54</v>
      </c>
      <c r="AG247">
        <v>37</v>
      </c>
      <c r="AH247">
        <v>46</v>
      </c>
    </row>
    <row r="248" spans="28:34" ht="15" customHeight="1">
      <c r="AB248" s="344"/>
      <c r="AD248" s="344">
        <v>44494</v>
      </c>
      <c r="AE248">
        <v>27.42</v>
      </c>
      <c r="AF248">
        <v>54</v>
      </c>
      <c r="AG248">
        <v>37</v>
      </c>
      <c r="AH248">
        <v>45</v>
      </c>
    </row>
    <row r="249" spans="28:34" ht="15" customHeight="1">
      <c r="AB249" s="344"/>
      <c r="AD249" s="344">
        <v>44495</v>
      </c>
      <c r="AE249">
        <v>27.5</v>
      </c>
      <c r="AF249">
        <v>53</v>
      </c>
      <c r="AG249">
        <v>36</v>
      </c>
      <c r="AH249">
        <v>45</v>
      </c>
    </row>
    <row r="250" spans="28:34" ht="15" customHeight="1">
      <c r="AB250" s="344"/>
      <c r="AD250" s="344">
        <v>44496</v>
      </c>
      <c r="AE250">
        <v>27.58</v>
      </c>
      <c r="AF250">
        <v>53</v>
      </c>
      <c r="AG250">
        <v>36</v>
      </c>
      <c r="AH250">
        <v>44</v>
      </c>
    </row>
    <row r="251" spans="28:34" ht="15" customHeight="1">
      <c r="AB251" s="344"/>
      <c r="AD251" s="344">
        <v>44497</v>
      </c>
      <c r="AE251">
        <v>27.66</v>
      </c>
      <c r="AF251">
        <v>52</v>
      </c>
      <c r="AG251">
        <v>36</v>
      </c>
      <c r="AH251">
        <v>44</v>
      </c>
    </row>
    <row r="252" spans="28:34" ht="15" customHeight="1">
      <c r="AB252" s="344"/>
      <c r="AD252" s="344">
        <v>44498</v>
      </c>
      <c r="AE252">
        <v>27.73</v>
      </c>
      <c r="AF252">
        <v>52</v>
      </c>
      <c r="AG252">
        <v>35</v>
      </c>
      <c r="AH252">
        <v>44</v>
      </c>
    </row>
    <row r="253" spans="28:34" ht="15" customHeight="1">
      <c r="AB253" s="344"/>
      <c r="AD253" s="344">
        <v>44499</v>
      </c>
      <c r="AE253">
        <v>27.81</v>
      </c>
      <c r="AF253">
        <v>51</v>
      </c>
      <c r="AG253">
        <v>35</v>
      </c>
      <c r="AH253">
        <v>43</v>
      </c>
    </row>
    <row r="254" spans="28:34" ht="15" customHeight="1">
      <c r="AB254" s="344"/>
      <c r="AD254" s="344">
        <v>44500</v>
      </c>
      <c r="AE254">
        <v>27.88</v>
      </c>
      <c r="AF254">
        <v>51</v>
      </c>
      <c r="AG254">
        <v>35</v>
      </c>
      <c r="AH254">
        <v>43</v>
      </c>
    </row>
    <row r="255" spans="28:34" ht="15" customHeight="1">
      <c r="AB255" s="344"/>
      <c r="AD255" s="344">
        <v>44501</v>
      </c>
      <c r="AE255">
        <v>27.95</v>
      </c>
      <c r="AF255">
        <v>50</v>
      </c>
      <c r="AG255">
        <v>34</v>
      </c>
      <c r="AH255">
        <v>42</v>
      </c>
    </row>
    <row r="256" spans="28:34" ht="15" customHeight="1">
      <c r="AB256" s="344"/>
      <c r="AD256" s="344">
        <v>44502</v>
      </c>
      <c r="AE256">
        <v>28.02</v>
      </c>
      <c r="AF256">
        <v>50</v>
      </c>
      <c r="AG256">
        <v>34</v>
      </c>
      <c r="AH256">
        <v>42</v>
      </c>
    </row>
    <row r="257" spans="28:34" ht="15" customHeight="1">
      <c r="AB257" s="344"/>
      <c r="AD257" s="344">
        <v>44503</v>
      </c>
      <c r="AE257">
        <v>28.09</v>
      </c>
      <c r="AF257">
        <v>49</v>
      </c>
      <c r="AG257">
        <v>34</v>
      </c>
      <c r="AH257">
        <v>42</v>
      </c>
    </row>
    <row r="258" spans="28:34" ht="15" customHeight="1">
      <c r="AB258" s="344"/>
      <c r="AD258" s="344">
        <v>44504</v>
      </c>
      <c r="AE258">
        <v>28.17</v>
      </c>
      <c r="AF258">
        <v>49</v>
      </c>
      <c r="AG258">
        <v>33</v>
      </c>
      <c r="AH258">
        <v>41</v>
      </c>
    </row>
    <row r="259" spans="28:34" ht="15" customHeight="1">
      <c r="AB259" s="344"/>
      <c r="AD259" s="344">
        <v>44505</v>
      </c>
      <c r="AE259">
        <v>28.24</v>
      </c>
      <c r="AF259">
        <v>49</v>
      </c>
      <c r="AG259">
        <v>33</v>
      </c>
      <c r="AH259">
        <v>41</v>
      </c>
    </row>
    <row r="260" spans="28:34" ht="15" customHeight="1">
      <c r="AB260" s="344"/>
      <c r="AD260" s="344">
        <v>44506</v>
      </c>
      <c r="AE260">
        <v>28.31</v>
      </c>
      <c r="AF260">
        <v>48</v>
      </c>
      <c r="AG260">
        <v>33</v>
      </c>
      <c r="AH260">
        <v>40</v>
      </c>
    </row>
    <row r="261" spans="28:34" ht="15" customHeight="1">
      <c r="AB261" s="344"/>
      <c r="AD261" s="344">
        <v>44507</v>
      </c>
      <c r="AE261">
        <v>28.37</v>
      </c>
      <c r="AF261">
        <v>48</v>
      </c>
      <c r="AG261">
        <v>32</v>
      </c>
      <c r="AH261">
        <v>40</v>
      </c>
    </row>
    <row r="262" spans="28:34" ht="15" customHeight="1">
      <c r="AB262" s="344"/>
      <c r="AD262" s="344">
        <v>44508</v>
      </c>
      <c r="AE262">
        <v>28.43</v>
      </c>
      <c r="AF262">
        <v>47</v>
      </c>
      <c r="AG262">
        <v>32</v>
      </c>
      <c r="AH262">
        <v>39</v>
      </c>
    </row>
    <row r="263" spans="28:34" ht="15" customHeight="1">
      <c r="AB263" s="344"/>
      <c r="AD263" s="344">
        <v>44509</v>
      </c>
      <c r="AE263">
        <v>28.5</v>
      </c>
      <c r="AF263">
        <v>47</v>
      </c>
      <c r="AG263">
        <v>31</v>
      </c>
      <c r="AH263">
        <v>39</v>
      </c>
    </row>
    <row r="264" spans="28:34" ht="15" customHeight="1">
      <c r="AB264" s="344"/>
      <c r="AD264" s="344">
        <v>44510</v>
      </c>
      <c r="AE264">
        <v>28.56</v>
      </c>
      <c r="AF264">
        <v>46</v>
      </c>
      <c r="AG264">
        <v>31</v>
      </c>
      <c r="AH264">
        <v>39</v>
      </c>
    </row>
    <row r="265" spans="28:34" ht="15" customHeight="1">
      <c r="AB265" s="344"/>
      <c r="AD265" s="344">
        <v>44511</v>
      </c>
      <c r="AE265">
        <v>28.63</v>
      </c>
      <c r="AF265">
        <v>46</v>
      </c>
      <c r="AG265">
        <v>31</v>
      </c>
      <c r="AH265">
        <v>38</v>
      </c>
    </row>
    <row r="266" spans="28:34" ht="15" customHeight="1">
      <c r="AB266" s="344"/>
      <c r="AD266" s="344">
        <v>44512</v>
      </c>
      <c r="AE266">
        <v>28.69</v>
      </c>
      <c r="AF266">
        <v>45</v>
      </c>
      <c r="AG266">
        <v>30</v>
      </c>
      <c r="AH266">
        <v>38</v>
      </c>
    </row>
    <row r="267" spans="28:34" ht="15" customHeight="1">
      <c r="AB267" s="344"/>
      <c r="AD267" s="344">
        <v>44513</v>
      </c>
      <c r="AE267">
        <v>28.76</v>
      </c>
      <c r="AF267">
        <v>45</v>
      </c>
      <c r="AG267">
        <v>30</v>
      </c>
      <c r="AH267">
        <v>37</v>
      </c>
    </row>
    <row r="268" spans="28:34" ht="15" customHeight="1">
      <c r="AB268" s="344"/>
      <c r="AD268" s="344">
        <v>44514</v>
      </c>
      <c r="AE268">
        <v>28.83</v>
      </c>
      <c r="AF268">
        <v>44</v>
      </c>
      <c r="AG268">
        <v>30</v>
      </c>
      <c r="AH268">
        <v>37</v>
      </c>
    </row>
    <row r="269" spans="28:34" ht="15" customHeight="1">
      <c r="AB269" s="344"/>
      <c r="AD269" s="344">
        <v>44515</v>
      </c>
      <c r="AE269">
        <v>28.9</v>
      </c>
      <c r="AF269">
        <v>44</v>
      </c>
      <c r="AG269">
        <v>29</v>
      </c>
      <c r="AH269">
        <v>36</v>
      </c>
    </row>
    <row r="270" spans="28:34" ht="15" customHeight="1">
      <c r="AB270" s="344"/>
      <c r="AD270" s="344">
        <v>44516</v>
      </c>
      <c r="AE270">
        <v>28.96</v>
      </c>
      <c r="AF270">
        <v>43</v>
      </c>
      <c r="AG270">
        <v>29</v>
      </c>
      <c r="AH270">
        <v>36</v>
      </c>
    </row>
    <row r="271" spans="28:34" ht="15" customHeight="1">
      <c r="AB271" s="344"/>
      <c r="AD271" s="344">
        <v>44517</v>
      </c>
      <c r="AE271">
        <v>29.03</v>
      </c>
      <c r="AF271">
        <v>43</v>
      </c>
      <c r="AG271">
        <v>28</v>
      </c>
      <c r="AH271">
        <v>36</v>
      </c>
    </row>
    <row r="272" spans="28:34" ht="15" customHeight="1">
      <c r="AB272" s="344"/>
      <c r="AD272" s="344">
        <v>44518</v>
      </c>
      <c r="AE272">
        <v>29.1</v>
      </c>
      <c r="AF272">
        <v>42</v>
      </c>
      <c r="AG272">
        <v>28</v>
      </c>
      <c r="AH272">
        <v>35</v>
      </c>
    </row>
    <row r="273" spans="5:34" ht="15" customHeight="1">
      <c r="AB273" s="344"/>
      <c r="AD273" s="344">
        <v>44519</v>
      </c>
      <c r="AE273">
        <v>29.16</v>
      </c>
      <c r="AF273">
        <v>42</v>
      </c>
      <c r="AG273">
        <v>28</v>
      </c>
      <c r="AH273">
        <v>35</v>
      </c>
    </row>
    <row r="274" spans="5:34" ht="15" customHeight="1">
      <c r="AB274" s="344"/>
      <c r="AD274" s="344">
        <v>44520</v>
      </c>
      <c r="AE274">
        <v>29.23</v>
      </c>
      <c r="AF274">
        <v>41</v>
      </c>
      <c r="AG274">
        <v>27</v>
      </c>
      <c r="AH274">
        <v>34</v>
      </c>
    </row>
    <row r="275" spans="5:34" ht="15" customHeight="1">
      <c r="AB275" s="344"/>
      <c r="AD275" s="344">
        <v>44521</v>
      </c>
      <c r="AE275">
        <v>29.29</v>
      </c>
      <c r="AF275">
        <v>41</v>
      </c>
      <c r="AG275">
        <v>27</v>
      </c>
      <c r="AH275">
        <v>34</v>
      </c>
    </row>
    <row r="276" spans="5:34" ht="15" customHeight="1">
      <c r="E276" s="345"/>
      <c r="AB276" s="344"/>
      <c r="AD276" s="344">
        <v>44522</v>
      </c>
      <c r="AE276">
        <v>29.36</v>
      </c>
      <c r="AF276">
        <v>40</v>
      </c>
      <c r="AG276">
        <v>26</v>
      </c>
      <c r="AH276">
        <v>33</v>
      </c>
    </row>
    <row r="277" spans="5:34" ht="15" customHeight="1">
      <c r="E277" s="345"/>
      <c r="AB277" s="344"/>
      <c r="AD277" s="344">
        <v>44523</v>
      </c>
      <c r="AE277">
        <v>29.42</v>
      </c>
      <c r="AF277">
        <v>40</v>
      </c>
      <c r="AG277">
        <v>26</v>
      </c>
      <c r="AH277">
        <v>33</v>
      </c>
    </row>
    <row r="278" spans="5:34" ht="15" customHeight="1">
      <c r="E278" s="345"/>
      <c r="AB278" s="344"/>
      <c r="AD278" s="344">
        <v>44524</v>
      </c>
      <c r="AE278">
        <v>29.48</v>
      </c>
      <c r="AF278">
        <v>40</v>
      </c>
      <c r="AG278">
        <v>26</v>
      </c>
      <c r="AH278">
        <v>33</v>
      </c>
    </row>
    <row r="279" spans="5:34" ht="15" customHeight="1">
      <c r="E279" s="345"/>
      <c r="AB279" s="344"/>
      <c r="AD279" s="344">
        <v>44525</v>
      </c>
      <c r="AE279">
        <v>29.54</v>
      </c>
      <c r="AF279">
        <v>39</v>
      </c>
      <c r="AG279">
        <v>25</v>
      </c>
      <c r="AH279">
        <v>32</v>
      </c>
    </row>
    <row r="280" spans="5:34" ht="15" customHeight="1">
      <c r="E280" s="345"/>
      <c r="AB280" s="344"/>
      <c r="AD280" s="344">
        <v>44526</v>
      </c>
      <c r="AE280">
        <v>29.61</v>
      </c>
      <c r="AF280">
        <v>39</v>
      </c>
      <c r="AG280">
        <v>25</v>
      </c>
      <c r="AH280">
        <v>32</v>
      </c>
    </row>
    <row r="281" spans="5:34" ht="15" customHeight="1">
      <c r="E281" s="345"/>
      <c r="AB281" s="344"/>
      <c r="AD281" s="344">
        <v>44527</v>
      </c>
      <c r="AE281">
        <v>29.67</v>
      </c>
      <c r="AF281">
        <v>38</v>
      </c>
      <c r="AG281">
        <v>25</v>
      </c>
      <c r="AH281">
        <v>31</v>
      </c>
    </row>
    <row r="282" spans="5:34" ht="15" customHeight="1">
      <c r="E282" s="345"/>
      <c r="AB282" s="344"/>
      <c r="AD282" s="344">
        <v>44528</v>
      </c>
      <c r="AE282">
        <v>29.73</v>
      </c>
      <c r="AF282">
        <v>38</v>
      </c>
      <c r="AG282">
        <v>24</v>
      </c>
      <c r="AH282">
        <v>31</v>
      </c>
    </row>
    <row r="283" spans="5:34" ht="15" customHeight="1">
      <c r="E283" s="345"/>
      <c r="AB283" s="344"/>
      <c r="AD283" s="344">
        <v>44529</v>
      </c>
      <c r="AE283">
        <v>29.79</v>
      </c>
      <c r="AF283">
        <v>37</v>
      </c>
      <c r="AG283">
        <v>24</v>
      </c>
      <c r="AH283">
        <v>30</v>
      </c>
    </row>
    <row r="284" spans="5:34" ht="15" customHeight="1">
      <c r="E284" s="345"/>
      <c r="AB284" s="344"/>
      <c r="AD284" s="344">
        <v>44530</v>
      </c>
      <c r="AE284">
        <v>29.86</v>
      </c>
      <c r="AF284">
        <v>37</v>
      </c>
      <c r="AG284">
        <v>23</v>
      </c>
      <c r="AH284">
        <v>30</v>
      </c>
    </row>
    <row r="285" spans="5:34" ht="15" customHeight="1">
      <c r="E285" s="345"/>
      <c r="AB285" s="344"/>
      <c r="AD285" s="344">
        <v>44531</v>
      </c>
      <c r="AE285">
        <v>29.92</v>
      </c>
      <c r="AF285">
        <v>36</v>
      </c>
      <c r="AG285">
        <v>23</v>
      </c>
      <c r="AH285">
        <v>30</v>
      </c>
    </row>
    <row r="286" spans="5:34" ht="15" customHeight="1">
      <c r="E286" s="345"/>
      <c r="AB286" s="344"/>
      <c r="AD286" s="344">
        <v>44532</v>
      </c>
      <c r="AE286">
        <v>29.99</v>
      </c>
      <c r="AF286">
        <v>36</v>
      </c>
      <c r="AG286">
        <v>23</v>
      </c>
      <c r="AH286">
        <v>29</v>
      </c>
    </row>
    <row r="287" spans="5:34" ht="15" customHeight="1">
      <c r="E287" s="345"/>
      <c r="AB287" s="344"/>
      <c r="AD287" s="344">
        <v>44533</v>
      </c>
      <c r="AE287">
        <v>30.05</v>
      </c>
      <c r="AF287">
        <v>36</v>
      </c>
      <c r="AG287">
        <v>22</v>
      </c>
      <c r="AH287">
        <v>29</v>
      </c>
    </row>
    <row r="288" spans="5:34" ht="15" customHeight="1">
      <c r="E288" s="345"/>
      <c r="AB288" s="344"/>
      <c r="AD288" s="344">
        <v>44534</v>
      </c>
      <c r="AE288">
        <v>30.11</v>
      </c>
      <c r="AF288">
        <v>35</v>
      </c>
      <c r="AG288">
        <v>22</v>
      </c>
      <c r="AH288">
        <v>29</v>
      </c>
    </row>
    <row r="289" spans="5:34" ht="15" customHeight="1">
      <c r="E289" s="345"/>
      <c r="AB289" s="344"/>
      <c r="AD289" s="344">
        <v>44535</v>
      </c>
      <c r="AE289">
        <v>30.17</v>
      </c>
      <c r="AF289">
        <v>35</v>
      </c>
      <c r="AG289">
        <v>22</v>
      </c>
      <c r="AH289">
        <v>28</v>
      </c>
    </row>
    <row r="290" spans="5:34" ht="15" customHeight="1">
      <c r="E290" s="345"/>
      <c r="AB290" s="344"/>
      <c r="AD290" s="344">
        <v>44536</v>
      </c>
      <c r="AE290">
        <v>30.24</v>
      </c>
      <c r="AF290">
        <v>34</v>
      </c>
      <c r="AG290">
        <v>21</v>
      </c>
      <c r="AH290">
        <v>28</v>
      </c>
    </row>
    <row r="291" spans="5:34" ht="15" customHeight="1">
      <c r="E291" s="345"/>
      <c r="AB291" s="344"/>
      <c r="AD291" s="344">
        <v>44537</v>
      </c>
      <c r="AE291">
        <v>30.3</v>
      </c>
      <c r="AF291">
        <v>34</v>
      </c>
      <c r="AG291">
        <v>21</v>
      </c>
      <c r="AH291">
        <v>27</v>
      </c>
    </row>
    <row r="292" spans="5:34" ht="15" customHeight="1">
      <c r="E292" s="345"/>
      <c r="AB292" s="344"/>
      <c r="AD292" s="344">
        <v>44538</v>
      </c>
      <c r="AE292">
        <v>30.36</v>
      </c>
      <c r="AF292">
        <v>34</v>
      </c>
      <c r="AG292">
        <v>20</v>
      </c>
      <c r="AH292">
        <v>27</v>
      </c>
    </row>
    <row r="293" spans="5:34" ht="15" customHeight="1">
      <c r="E293" s="345"/>
      <c r="AB293" s="344"/>
      <c r="AD293" s="344">
        <v>44539</v>
      </c>
      <c r="AE293">
        <v>30.42</v>
      </c>
      <c r="AF293">
        <v>33</v>
      </c>
      <c r="AG293">
        <v>20</v>
      </c>
      <c r="AH293">
        <v>27</v>
      </c>
    </row>
    <row r="294" spans="5:34" ht="15" customHeight="1">
      <c r="E294" s="345"/>
      <c r="AB294" s="344"/>
      <c r="AD294" s="344">
        <v>44540</v>
      </c>
      <c r="AE294">
        <v>30.48</v>
      </c>
      <c r="AF294">
        <v>33</v>
      </c>
      <c r="AG294">
        <v>20</v>
      </c>
      <c r="AH294">
        <v>26</v>
      </c>
    </row>
    <row r="295" spans="5:34" ht="15" customHeight="1">
      <c r="E295" s="345"/>
      <c r="AB295" s="344"/>
      <c r="AD295" s="344">
        <v>44541</v>
      </c>
      <c r="AE295">
        <v>30.54</v>
      </c>
      <c r="AF295">
        <v>32</v>
      </c>
      <c r="AG295">
        <v>19</v>
      </c>
      <c r="AH295">
        <v>26</v>
      </c>
    </row>
    <row r="296" spans="5:34" ht="15" customHeight="1">
      <c r="E296" s="345"/>
      <c r="AB296" s="344"/>
      <c r="AD296" s="344">
        <v>44542</v>
      </c>
      <c r="AE296">
        <v>30.59</v>
      </c>
      <c r="AF296">
        <v>32</v>
      </c>
      <c r="AG296">
        <v>19</v>
      </c>
      <c r="AH296">
        <v>26</v>
      </c>
    </row>
    <row r="297" spans="5:34" ht="15" customHeight="1">
      <c r="E297" s="345"/>
      <c r="AB297" s="344"/>
      <c r="AD297" s="344">
        <v>44543</v>
      </c>
      <c r="AE297">
        <v>30.65</v>
      </c>
      <c r="AF297">
        <v>32</v>
      </c>
      <c r="AG297">
        <v>19</v>
      </c>
      <c r="AH297">
        <v>25</v>
      </c>
    </row>
    <row r="298" spans="5:34" ht="15" customHeight="1">
      <c r="E298" s="345"/>
      <c r="AB298" s="344"/>
      <c r="AD298" s="344">
        <v>44544</v>
      </c>
      <c r="AE298">
        <v>30.7</v>
      </c>
      <c r="AF298">
        <v>31</v>
      </c>
      <c r="AG298">
        <v>18</v>
      </c>
      <c r="AH298">
        <v>25</v>
      </c>
    </row>
    <row r="299" spans="5:34" ht="15" customHeight="1">
      <c r="E299" s="345"/>
      <c r="AB299" s="344"/>
      <c r="AD299" s="344">
        <v>44545</v>
      </c>
      <c r="AE299">
        <v>30.76</v>
      </c>
      <c r="AF299">
        <v>31</v>
      </c>
      <c r="AG299">
        <v>18</v>
      </c>
      <c r="AH299">
        <v>25</v>
      </c>
    </row>
    <row r="300" spans="5:34" ht="15" customHeight="1">
      <c r="E300" s="345"/>
      <c r="AB300" s="344"/>
      <c r="AD300" s="344">
        <v>44546</v>
      </c>
      <c r="AE300">
        <v>30.81</v>
      </c>
      <c r="AF300">
        <v>31</v>
      </c>
      <c r="AG300">
        <v>18</v>
      </c>
      <c r="AH300">
        <v>24</v>
      </c>
    </row>
    <row r="301" spans="5:34" ht="15" customHeight="1">
      <c r="E301" s="345"/>
      <c r="AB301" s="344"/>
      <c r="AD301" s="344">
        <v>44547</v>
      </c>
      <c r="AE301">
        <v>30.87</v>
      </c>
      <c r="AF301">
        <v>31</v>
      </c>
      <c r="AG301">
        <v>18</v>
      </c>
      <c r="AH301">
        <v>24</v>
      </c>
    </row>
    <row r="302" spans="5:34" ht="15" customHeight="1">
      <c r="E302" s="345"/>
      <c r="AB302" s="344"/>
      <c r="AD302" s="344">
        <v>44548</v>
      </c>
      <c r="AE302">
        <v>30.92</v>
      </c>
      <c r="AF302">
        <v>30</v>
      </c>
      <c r="AG302">
        <v>17</v>
      </c>
      <c r="AH302">
        <v>24</v>
      </c>
    </row>
    <row r="303" spans="5:34" ht="15" customHeight="1">
      <c r="E303" s="345"/>
      <c r="AB303" s="344"/>
      <c r="AD303" s="344">
        <v>44549</v>
      </c>
      <c r="AE303">
        <v>30.98</v>
      </c>
      <c r="AF303">
        <v>30</v>
      </c>
      <c r="AG303">
        <v>17</v>
      </c>
      <c r="AH303">
        <v>23</v>
      </c>
    </row>
    <row r="304" spans="5:34" ht="15" customHeight="1">
      <c r="E304" s="345"/>
      <c r="AB304" s="344"/>
      <c r="AD304" s="344">
        <v>44550</v>
      </c>
      <c r="AE304">
        <v>31.03</v>
      </c>
      <c r="AF304">
        <v>30</v>
      </c>
      <c r="AG304">
        <v>17</v>
      </c>
      <c r="AH304">
        <v>23</v>
      </c>
    </row>
    <row r="305" spans="5:34" ht="15" customHeight="1">
      <c r="E305" s="345"/>
      <c r="AB305" s="344"/>
      <c r="AD305" s="344">
        <v>44551</v>
      </c>
      <c r="AE305">
        <v>31.09</v>
      </c>
      <c r="AF305">
        <v>29</v>
      </c>
      <c r="AG305">
        <v>16</v>
      </c>
      <c r="AH305">
        <v>23</v>
      </c>
    </row>
    <row r="306" spans="5:34" ht="15" customHeight="1">
      <c r="E306" s="345"/>
      <c r="AB306" s="344"/>
      <c r="AD306" s="344">
        <v>44552</v>
      </c>
      <c r="AE306">
        <v>31.14</v>
      </c>
      <c r="AF306">
        <v>29</v>
      </c>
      <c r="AG306">
        <v>16</v>
      </c>
      <c r="AH306">
        <v>23</v>
      </c>
    </row>
    <row r="307" spans="5:34" ht="15" customHeight="1">
      <c r="E307" s="345"/>
      <c r="AB307" s="344"/>
      <c r="AD307" s="344">
        <v>44553</v>
      </c>
      <c r="AE307">
        <v>31.19</v>
      </c>
      <c r="AF307">
        <v>29</v>
      </c>
      <c r="AG307">
        <v>16</v>
      </c>
      <c r="AH307">
        <v>22</v>
      </c>
    </row>
    <row r="308" spans="5:34" ht="15" customHeight="1">
      <c r="E308" s="345"/>
      <c r="AB308" s="344"/>
      <c r="AD308" s="344">
        <v>44554</v>
      </c>
      <c r="AE308">
        <v>31.25</v>
      </c>
      <c r="AF308">
        <v>29</v>
      </c>
      <c r="AG308">
        <v>16</v>
      </c>
      <c r="AH308">
        <v>22</v>
      </c>
    </row>
    <row r="309" spans="5:34" ht="15" customHeight="1">
      <c r="E309" s="345"/>
      <c r="AB309" s="344"/>
      <c r="AD309" s="344">
        <v>44555</v>
      </c>
      <c r="AE309">
        <v>31.3</v>
      </c>
      <c r="AF309">
        <v>28</v>
      </c>
      <c r="AG309">
        <v>15</v>
      </c>
      <c r="AH309">
        <v>22</v>
      </c>
    </row>
    <row r="310" spans="5:34" ht="15" customHeight="1">
      <c r="E310" s="345"/>
      <c r="AB310" s="344"/>
      <c r="AD310" s="344">
        <v>44556</v>
      </c>
      <c r="AE310">
        <v>31.36</v>
      </c>
      <c r="AF310">
        <v>28</v>
      </c>
      <c r="AG310">
        <v>15</v>
      </c>
      <c r="AH310">
        <v>22</v>
      </c>
    </row>
    <row r="311" spans="5:34" ht="15" customHeight="1">
      <c r="E311" s="345"/>
      <c r="AB311" s="344"/>
      <c r="AD311" s="344">
        <v>44557</v>
      </c>
      <c r="AE311">
        <v>31.41</v>
      </c>
      <c r="AF311">
        <v>28</v>
      </c>
      <c r="AG311">
        <v>15</v>
      </c>
      <c r="AH311">
        <v>21</v>
      </c>
    </row>
    <row r="312" spans="5:34" ht="15" customHeight="1">
      <c r="E312" s="345"/>
      <c r="AB312" s="344"/>
      <c r="AD312" s="344">
        <v>44558</v>
      </c>
      <c r="AE312">
        <v>31.46</v>
      </c>
      <c r="AF312">
        <v>28</v>
      </c>
      <c r="AG312">
        <v>15</v>
      </c>
      <c r="AH312">
        <v>21</v>
      </c>
    </row>
    <row r="313" spans="5:34" ht="15" customHeight="1">
      <c r="E313" s="345"/>
      <c r="AB313" s="344"/>
      <c r="AD313" s="344">
        <v>44559</v>
      </c>
      <c r="AE313">
        <v>31.51</v>
      </c>
      <c r="AF313">
        <v>28</v>
      </c>
      <c r="AG313">
        <v>14</v>
      </c>
      <c r="AH313">
        <v>21</v>
      </c>
    </row>
    <row r="314" spans="5:34" ht="15" customHeight="1">
      <c r="E314" s="345"/>
      <c r="AD314" s="344">
        <v>44560</v>
      </c>
      <c r="AE314">
        <v>31.56</v>
      </c>
      <c r="AF314">
        <v>27</v>
      </c>
      <c r="AG314">
        <v>14</v>
      </c>
      <c r="AH314">
        <v>21</v>
      </c>
    </row>
    <row r="315" spans="5:34" ht="15" customHeight="1">
      <c r="E315" s="345"/>
      <c r="AD315" s="344">
        <v>44561</v>
      </c>
      <c r="AE315">
        <v>31.61</v>
      </c>
      <c r="AF315">
        <v>27</v>
      </c>
      <c r="AG315">
        <v>14</v>
      </c>
      <c r="AH315">
        <v>20</v>
      </c>
    </row>
    <row r="316" spans="5:34" ht="15" customHeight="1">
      <c r="E316" s="345"/>
    </row>
    <row r="317" spans="5:34" ht="15" customHeight="1">
      <c r="E317" s="345"/>
    </row>
    <row r="318" spans="5:34" ht="15" customHeight="1">
      <c r="E318" s="345"/>
    </row>
    <row r="319" spans="5:34" ht="15" customHeight="1">
      <c r="E319" s="345"/>
    </row>
    <row r="320" spans="5:34" ht="15" customHeight="1">
      <c r="E320" s="345"/>
    </row>
    <row r="321" spans="5:5" ht="15" customHeight="1">
      <c r="E321" s="345"/>
    </row>
    <row r="322" spans="5:5" ht="15" customHeight="1">
      <c r="E322" s="345"/>
    </row>
    <row r="323" spans="5:5" ht="15" customHeight="1">
      <c r="E323" s="345"/>
    </row>
    <row r="324" spans="5:5" ht="15" customHeight="1">
      <c r="E324" s="345"/>
    </row>
    <row r="325" spans="5:5" ht="15" customHeight="1">
      <c r="E325" s="345"/>
    </row>
    <row r="326" spans="5:5" ht="15" customHeight="1">
      <c r="E326" s="345"/>
    </row>
    <row r="327" spans="5:5" ht="15" customHeight="1">
      <c r="E327" s="345"/>
    </row>
    <row r="328" spans="5:5" ht="15" customHeight="1">
      <c r="E328" s="345"/>
    </row>
    <row r="329" spans="5:5" ht="15" customHeight="1">
      <c r="E329" s="345"/>
    </row>
    <row r="330" spans="5:5" ht="15" customHeight="1">
      <c r="E330" s="345"/>
    </row>
    <row r="331" spans="5:5" ht="15" customHeight="1">
      <c r="E331" s="345"/>
    </row>
    <row r="332" spans="5:5" ht="15" customHeight="1">
      <c r="E332" s="345"/>
    </row>
    <row r="333" spans="5:5" ht="15" customHeight="1">
      <c r="E333" s="345"/>
    </row>
    <row r="334" spans="5:5" ht="15" customHeight="1">
      <c r="E334" s="345"/>
    </row>
    <row r="335" spans="5:5" ht="15" customHeight="1">
      <c r="E335" s="345"/>
    </row>
    <row r="336" spans="5:5" ht="15" customHeight="1">
      <c r="E336" s="345"/>
    </row>
    <row r="337" spans="5:5" ht="15" customHeight="1">
      <c r="E337" s="345"/>
    </row>
    <row r="338" spans="5:5" ht="15" customHeight="1">
      <c r="E338" s="345"/>
    </row>
    <row r="339" spans="5:5" ht="15" customHeight="1">
      <c r="E339" s="345"/>
    </row>
    <row r="340" spans="5:5" ht="15" customHeight="1">
      <c r="E340" s="345"/>
    </row>
    <row r="341" spans="5:5" ht="15" customHeight="1">
      <c r="E341" s="345"/>
    </row>
    <row r="342" spans="5:5" ht="15" customHeight="1">
      <c r="E342" s="345"/>
    </row>
    <row r="343" spans="5:5" ht="15" customHeight="1">
      <c r="E343" s="345"/>
    </row>
    <row r="344" spans="5:5" ht="15" customHeight="1">
      <c r="E344" s="345"/>
    </row>
    <row r="345" spans="5:5" ht="15" customHeight="1">
      <c r="E345" s="345"/>
    </row>
    <row r="346" spans="5:5" ht="15" customHeight="1">
      <c r="E346" s="345"/>
    </row>
    <row r="347" spans="5:5" ht="15" customHeight="1">
      <c r="E347" s="345"/>
    </row>
    <row r="348" spans="5:5" ht="15" customHeight="1">
      <c r="E348" s="345"/>
    </row>
    <row r="349" spans="5:5" ht="15" customHeight="1">
      <c r="E349" s="345"/>
    </row>
    <row r="350" spans="5:5" ht="15" customHeight="1">
      <c r="E350" s="345"/>
    </row>
    <row r="351" spans="5:5" ht="15" customHeight="1">
      <c r="E351" s="345"/>
    </row>
    <row r="352" spans="5:5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R491"/>
  <sheetViews>
    <sheetView topLeftCell="A439" zoomScale="130" zoomScaleNormal="130" workbookViewId="0">
      <selection activeCell="F455" sqref="F455:H491"/>
    </sheetView>
  </sheetViews>
  <sheetFormatPr defaultRowHeight="13.2"/>
  <sheetData>
    <row r="1" spans="3:8">
      <c r="C1" s="344"/>
    </row>
    <row r="2" spans="3:8">
      <c r="C2" s="344"/>
    </row>
    <row r="3" spans="3:8">
      <c r="C3" s="344"/>
    </row>
    <row r="4" spans="3:8">
      <c r="C4" s="344"/>
    </row>
    <row r="5" spans="3:8">
      <c r="C5" s="344"/>
      <c r="D5" s="344">
        <v>44197</v>
      </c>
      <c r="E5">
        <v>0.05</v>
      </c>
      <c r="F5">
        <v>28</v>
      </c>
      <c r="G5">
        <v>16</v>
      </c>
      <c r="H5">
        <v>22</v>
      </c>
    </row>
    <row r="6" spans="3:8">
      <c r="C6" s="344"/>
      <c r="D6" s="344">
        <v>44198</v>
      </c>
      <c r="E6">
        <v>0.11</v>
      </c>
      <c r="F6">
        <v>28</v>
      </c>
      <c r="G6">
        <v>15</v>
      </c>
      <c r="H6">
        <v>22</v>
      </c>
    </row>
    <row r="7" spans="3:8">
      <c r="C7" s="344"/>
      <c r="D7" s="344">
        <v>44199</v>
      </c>
      <c r="E7">
        <v>0.16</v>
      </c>
      <c r="F7">
        <v>28</v>
      </c>
      <c r="G7">
        <v>15</v>
      </c>
      <c r="H7">
        <v>21</v>
      </c>
    </row>
    <row r="8" spans="3:8">
      <c r="C8" s="344"/>
      <c r="D8" s="344">
        <v>44200</v>
      </c>
      <c r="E8">
        <v>0.21</v>
      </c>
      <c r="F8">
        <v>27</v>
      </c>
      <c r="G8">
        <v>15</v>
      </c>
      <c r="H8">
        <v>21</v>
      </c>
    </row>
    <row r="9" spans="3:8">
      <c r="C9" s="344"/>
      <c r="D9" s="344">
        <v>44201</v>
      </c>
      <c r="E9">
        <v>0.26</v>
      </c>
      <c r="F9">
        <v>27</v>
      </c>
      <c r="G9">
        <v>15</v>
      </c>
      <c r="H9">
        <v>21</v>
      </c>
    </row>
    <row r="10" spans="3:8">
      <c r="C10" s="344"/>
      <c r="D10" s="344"/>
    </row>
    <row r="11" spans="3:8">
      <c r="C11" s="344"/>
      <c r="D11" s="344">
        <v>44202</v>
      </c>
      <c r="E11">
        <v>0.31</v>
      </c>
      <c r="F11">
        <v>27</v>
      </c>
      <c r="G11">
        <v>14</v>
      </c>
      <c r="H11">
        <v>21</v>
      </c>
    </row>
    <row r="12" spans="3:8">
      <c r="C12" s="344"/>
      <c r="D12" s="344">
        <v>44203</v>
      </c>
      <c r="E12">
        <v>0.36</v>
      </c>
      <c r="F12">
        <v>27</v>
      </c>
      <c r="G12">
        <v>14</v>
      </c>
      <c r="H12">
        <v>21</v>
      </c>
    </row>
    <row r="13" spans="3:8">
      <c r="C13" s="344"/>
      <c r="D13" s="344">
        <v>44204</v>
      </c>
      <c r="E13">
        <v>0.42</v>
      </c>
      <c r="F13">
        <v>27</v>
      </c>
      <c r="G13">
        <v>14</v>
      </c>
      <c r="H13">
        <v>20</v>
      </c>
    </row>
    <row r="14" spans="3:8">
      <c r="C14" s="344"/>
      <c r="D14" s="344">
        <v>44205</v>
      </c>
      <c r="E14">
        <v>0.47</v>
      </c>
      <c r="F14">
        <v>27</v>
      </c>
      <c r="G14">
        <v>14</v>
      </c>
      <c r="H14">
        <v>20</v>
      </c>
    </row>
    <row r="15" spans="3:8">
      <c r="C15" s="344"/>
      <c r="D15" s="344">
        <v>44206</v>
      </c>
      <c r="E15">
        <v>0.53</v>
      </c>
      <c r="F15">
        <v>27</v>
      </c>
      <c r="G15">
        <v>14</v>
      </c>
      <c r="H15">
        <v>20</v>
      </c>
    </row>
    <row r="16" spans="3:8">
      <c r="C16" s="344"/>
      <c r="D16" s="344"/>
    </row>
    <row r="17" spans="3:8">
      <c r="C17" s="344"/>
      <c r="D17" s="344">
        <v>44207</v>
      </c>
      <c r="E17">
        <v>0.59</v>
      </c>
      <c r="F17">
        <v>27</v>
      </c>
      <c r="G17">
        <v>14</v>
      </c>
      <c r="H17">
        <v>20</v>
      </c>
    </row>
    <row r="18" spans="3:8">
      <c r="C18" s="344"/>
      <c r="D18" s="344">
        <v>44208</v>
      </c>
      <c r="E18">
        <v>0.64</v>
      </c>
      <c r="F18">
        <v>26</v>
      </c>
      <c r="G18">
        <v>13</v>
      </c>
      <c r="H18">
        <v>20</v>
      </c>
    </row>
    <row r="19" spans="3:8">
      <c r="C19" s="344"/>
      <c r="D19" s="344">
        <v>44209</v>
      </c>
      <c r="E19">
        <v>0.7</v>
      </c>
      <c r="F19">
        <v>26</v>
      </c>
      <c r="G19">
        <v>13</v>
      </c>
      <c r="H19">
        <v>20</v>
      </c>
    </row>
    <row r="20" spans="3:8">
      <c r="C20" s="344"/>
      <c r="D20" s="344">
        <v>44210</v>
      </c>
      <c r="E20">
        <v>0.76</v>
      </c>
      <c r="F20">
        <v>26</v>
      </c>
      <c r="G20">
        <v>13</v>
      </c>
      <c r="H20">
        <v>20</v>
      </c>
    </row>
    <row r="21" spans="3:8">
      <c r="C21" s="344"/>
      <c r="D21" s="344">
        <v>44211</v>
      </c>
      <c r="E21">
        <v>0.82</v>
      </c>
      <c r="F21">
        <v>26</v>
      </c>
      <c r="G21">
        <v>13</v>
      </c>
      <c r="H21">
        <v>20</v>
      </c>
    </row>
    <row r="22" spans="3:8">
      <c r="C22" s="344"/>
      <c r="D22" s="344"/>
    </row>
    <row r="23" spans="3:8">
      <c r="C23" s="344"/>
      <c r="D23" s="344">
        <v>44212</v>
      </c>
      <c r="E23">
        <v>0.88</v>
      </c>
      <c r="F23">
        <v>26</v>
      </c>
      <c r="G23">
        <v>13</v>
      </c>
      <c r="H23">
        <v>20</v>
      </c>
    </row>
    <row r="24" spans="3:8">
      <c r="C24" s="344"/>
      <c r="D24" s="344">
        <v>44213</v>
      </c>
      <c r="E24">
        <v>0.94</v>
      </c>
      <c r="F24">
        <v>26</v>
      </c>
      <c r="G24">
        <v>13</v>
      </c>
      <c r="H24">
        <v>20</v>
      </c>
    </row>
    <row r="25" spans="3:8">
      <c r="C25" s="344"/>
      <c r="D25" s="344">
        <v>44214</v>
      </c>
      <c r="E25">
        <v>1.01</v>
      </c>
      <c r="F25">
        <v>26</v>
      </c>
      <c r="G25">
        <v>13</v>
      </c>
      <c r="H25">
        <v>19</v>
      </c>
    </row>
    <row r="26" spans="3:8">
      <c r="C26" s="344"/>
      <c r="D26" s="344"/>
    </row>
    <row r="27" spans="3:8">
      <c r="C27" s="344"/>
      <c r="D27" s="344"/>
    </row>
    <row r="28" spans="3:8">
      <c r="C28" s="344"/>
      <c r="D28" s="344"/>
    </row>
    <row r="29" spans="3:8">
      <c r="C29" s="344"/>
      <c r="D29" s="344"/>
    </row>
    <row r="30" spans="3:8">
      <c r="C30" s="344"/>
      <c r="D30" s="344"/>
    </row>
    <row r="31" spans="3:8">
      <c r="C31" s="344"/>
      <c r="D31" s="344"/>
    </row>
    <row r="32" spans="3:8">
      <c r="C32" s="344"/>
      <c r="D32" s="344"/>
    </row>
    <row r="33" spans="3:4">
      <c r="C33" s="344"/>
      <c r="D33" s="344"/>
    </row>
    <row r="34" spans="3:4">
      <c r="C34" s="344"/>
      <c r="D34" s="344"/>
    </row>
    <row r="35" spans="3:4">
      <c r="C35" s="344"/>
      <c r="D35" s="344"/>
    </row>
    <row r="36" spans="3:4">
      <c r="C36" s="344"/>
      <c r="D36" s="344"/>
    </row>
    <row r="37" spans="3:4">
      <c r="C37" s="344"/>
      <c r="D37" s="344"/>
    </row>
    <row r="38" spans="3:4">
      <c r="C38" s="344"/>
      <c r="D38" s="344"/>
    </row>
    <row r="39" spans="3:4">
      <c r="C39" s="344"/>
      <c r="D39" s="344"/>
    </row>
    <row r="40" spans="3:4">
      <c r="C40" s="344"/>
      <c r="D40" s="344"/>
    </row>
    <row r="41" spans="3:4">
      <c r="C41" s="344"/>
      <c r="D41" s="344"/>
    </row>
    <row r="42" spans="3:4">
      <c r="C42" s="344"/>
      <c r="D42" s="344"/>
    </row>
    <row r="43" spans="3:4">
      <c r="C43" s="344"/>
      <c r="D43" s="344"/>
    </row>
    <row r="44" spans="3:4">
      <c r="C44" s="344"/>
      <c r="D44" s="344"/>
    </row>
    <row r="45" spans="3:4">
      <c r="C45" s="344"/>
      <c r="D45" s="344"/>
    </row>
    <row r="46" spans="3:4">
      <c r="C46" s="344"/>
      <c r="D46" s="344"/>
    </row>
    <row r="47" spans="3:4">
      <c r="C47" s="344"/>
      <c r="D47" s="344"/>
    </row>
    <row r="48" spans="3:4">
      <c r="C48" s="344"/>
      <c r="D48" s="344"/>
    </row>
    <row r="49" spans="3:4">
      <c r="C49" s="344"/>
      <c r="D49" s="344"/>
    </row>
    <row r="50" spans="3:4">
      <c r="C50" s="344"/>
      <c r="D50" s="344"/>
    </row>
    <row r="51" spans="3:4">
      <c r="C51" s="344"/>
      <c r="D51" s="344"/>
    </row>
    <row r="52" spans="3:4">
      <c r="C52" s="344"/>
      <c r="D52" s="344"/>
    </row>
    <row r="53" spans="3:4">
      <c r="C53" s="344"/>
      <c r="D53" s="344"/>
    </row>
    <row r="54" spans="3:4">
      <c r="C54" s="344"/>
      <c r="D54" s="344"/>
    </row>
    <row r="55" spans="3:4">
      <c r="C55" s="344"/>
      <c r="D55" s="344"/>
    </row>
    <row r="56" spans="3:4">
      <c r="C56" s="344"/>
      <c r="D56" s="344"/>
    </row>
    <row r="57" spans="3:4">
      <c r="C57" s="344"/>
      <c r="D57" s="344"/>
    </row>
    <row r="58" spans="3:4">
      <c r="C58" s="344"/>
      <c r="D58" s="344"/>
    </row>
    <row r="59" spans="3:4">
      <c r="C59" s="344"/>
      <c r="D59" s="344"/>
    </row>
    <row r="60" spans="3:4">
      <c r="C60" s="344"/>
      <c r="D60" s="344"/>
    </row>
    <row r="61" spans="3:4">
      <c r="C61" s="344"/>
      <c r="D61" s="344"/>
    </row>
    <row r="62" spans="3:4">
      <c r="C62" s="344"/>
      <c r="D62" s="344"/>
    </row>
    <row r="63" spans="3:4">
      <c r="C63" s="344"/>
      <c r="D63" s="344"/>
    </row>
    <row r="64" spans="3:4">
      <c r="C64" s="344"/>
      <c r="D64" s="344"/>
    </row>
    <row r="65" spans="3:4">
      <c r="C65" s="344"/>
      <c r="D65" s="344"/>
    </row>
    <row r="66" spans="3:4">
      <c r="C66" s="344"/>
      <c r="D66" s="344"/>
    </row>
    <row r="67" spans="3:4">
      <c r="C67" s="344"/>
      <c r="D67" s="344"/>
    </row>
    <row r="68" spans="3:4">
      <c r="C68" s="344"/>
      <c r="D68" s="344"/>
    </row>
    <row r="69" spans="3:4">
      <c r="C69" s="344"/>
      <c r="D69" s="344"/>
    </row>
    <row r="70" spans="3:4">
      <c r="C70" s="344"/>
      <c r="D70" s="344"/>
    </row>
    <row r="71" spans="3:4">
      <c r="C71" s="344"/>
      <c r="D71" s="344"/>
    </row>
    <row r="72" spans="3:4">
      <c r="C72" s="344"/>
      <c r="D72" s="344"/>
    </row>
    <row r="73" spans="3:4">
      <c r="C73" s="344"/>
      <c r="D73" s="344"/>
    </row>
    <row r="74" spans="3:4">
      <c r="C74" s="344"/>
      <c r="D74" s="344"/>
    </row>
    <row r="75" spans="3:4">
      <c r="C75" s="344"/>
      <c r="D75" s="344"/>
    </row>
    <row r="76" spans="3:4">
      <c r="C76" s="344"/>
      <c r="D76" s="344"/>
    </row>
    <row r="77" spans="3:4">
      <c r="C77" s="344"/>
      <c r="D77" s="344"/>
    </row>
    <row r="78" spans="3:4">
      <c r="C78" s="344"/>
      <c r="D78" s="344"/>
    </row>
    <row r="79" spans="3:4">
      <c r="C79" s="344"/>
      <c r="D79" s="344"/>
    </row>
    <row r="80" spans="3:4">
      <c r="C80" s="344"/>
      <c r="D80" s="344"/>
    </row>
    <row r="81" spans="3:8">
      <c r="C81" s="344"/>
      <c r="D81" s="344"/>
    </row>
    <row r="82" spans="3:8">
      <c r="C82" s="344"/>
      <c r="D82" s="344"/>
    </row>
    <row r="83" spans="3:8">
      <c r="C83" s="344"/>
      <c r="D83" s="344"/>
    </row>
    <row r="84" spans="3:8">
      <c r="C84" s="344"/>
      <c r="D84" s="344"/>
    </row>
    <row r="85" spans="3:8">
      <c r="C85" s="344"/>
      <c r="D85" s="344"/>
    </row>
    <row r="86" spans="3:8">
      <c r="C86" s="344"/>
      <c r="D86" s="344"/>
    </row>
    <row r="87" spans="3:8">
      <c r="C87" s="344"/>
      <c r="D87" s="344"/>
    </row>
    <row r="88" spans="3:8">
      <c r="C88" s="344"/>
      <c r="D88" s="344"/>
    </row>
    <row r="89" spans="3:8">
      <c r="C89" s="344"/>
      <c r="D89" s="344"/>
    </row>
    <row r="90" spans="3:8">
      <c r="C90" s="344"/>
      <c r="D90" s="344"/>
    </row>
    <row r="91" spans="3:8">
      <c r="C91" s="344"/>
      <c r="D91" s="344">
        <v>44228</v>
      </c>
      <c r="E91">
        <v>1.82</v>
      </c>
      <c r="F91">
        <v>27</v>
      </c>
      <c r="G91">
        <v>13</v>
      </c>
      <c r="H91">
        <v>20</v>
      </c>
    </row>
    <row r="92" spans="3:8">
      <c r="C92" s="344"/>
      <c r="D92" s="344">
        <v>44229</v>
      </c>
      <c r="E92">
        <v>1.87</v>
      </c>
      <c r="F92">
        <v>27</v>
      </c>
      <c r="G92">
        <v>13</v>
      </c>
      <c r="H92">
        <v>20</v>
      </c>
    </row>
    <row r="93" spans="3:8">
      <c r="C93" s="344"/>
      <c r="D93" s="344">
        <v>44230</v>
      </c>
      <c r="E93">
        <v>1.91</v>
      </c>
      <c r="F93">
        <v>27</v>
      </c>
      <c r="G93">
        <v>13</v>
      </c>
      <c r="H93">
        <v>20</v>
      </c>
    </row>
    <row r="94" spans="3:8">
      <c r="C94" s="344"/>
      <c r="D94" s="344">
        <v>44231</v>
      </c>
      <c r="E94">
        <v>1.96</v>
      </c>
      <c r="F94">
        <v>27</v>
      </c>
      <c r="G94">
        <v>13</v>
      </c>
      <c r="H94">
        <v>20</v>
      </c>
    </row>
    <row r="95" spans="3:8">
      <c r="C95" s="344"/>
      <c r="D95" s="344">
        <v>44232</v>
      </c>
      <c r="E95">
        <v>2</v>
      </c>
      <c r="F95">
        <v>27</v>
      </c>
      <c r="G95">
        <v>14</v>
      </c>
      <c r="H95">
        <v>20</v>
      </c>
    </row>
    <row r="96" spans="3:8">
      <c r="C96" s="344"/>
      <c r="D96" s="344"/>
    </row>
    <row r="97" spans="3:8">
      <c r="C97" s="344"/>
      <c r="D97" s="344">
        <v>44233</v>
      </c>
      <c r="E97">
        <v>2.0499999999999998</v>
      </c>
      <c r="F97">
        <v>27</v>
      </c>
      <c r="G97">
        <v>14</v>
      </c>
      <c r="H97">
        <v>21</v>
      </c>
    </row>
    <row r="98" spans="3:8">
      <c r="C98" s="344"/>
      <c r="D98" s="344">
        <v>44234</v>
      </c>
      <c r="E98">
        <v>2.09</v>
      </c>
      <c r="F98">
        <v>28</v>
      </c>
      <c r="G98">
        <v>14</v>
      </c>
      <c r="H98">
        <v>21</v>
      </c>
    </row>
    <row r="99" spans="3:8">
      <c r="C99" s="344"/>
      <c r="D99" s="344">
        <v>44235</v>
      </c>
      <c r="E99">
        <v>2.13</v>
      </c>
      <c r="F99">
        <v>28</v>
      </c>
      <c r="G99">
        <v>14</v>
      </c>
      <c r="H99">
        <v>21</v>
      </c>
    </row>
    <row r="100" spans="3:8">
      <c r="C100" s="344"/>
      <c r="D100" s="344">
        <v>44236</v>
      </c>
      <c r="E100">
        <v>2.1800000000000002</v>
      </c>
      <c r="F100">
        <v>28</v>
      </c>
      <c r="G100">
        <v>14</v>
      </c>
      <c r="H100">
        <v>21</v>
      </c>
    </row>
    <row r="101" spans="3:8">
      <c r="C101" s="344"/>
      <c r="D101" s="344">
        <v>44237</v>
      </c>
      <c r="E101">
        <v>2.2200000000000002</v>
      </c>
      <c r="F101">
        <v>28</v>
      </c>
      <c r="G101">
        <v>15</v>
      </c>
      <c r="H101">
        <v>21</v>
      </c>
    </row>
    <row r="102" spans="3:8">
      <c r="C102" s="344"/>
      <c r="D102" s="344"/>
    </row>
    <row r="103" spans="3:8">
      <c r="C103" s="344"/>
      <c r="D103" s="344">
        <v>44238</v>
      </c>
      <c r="E103">
        <v>2.2599999999999998</v>
      </c>
      <c r="F103">
        <v>28</v>
      </c>
      <c r="G103">
        <v>15</v>
      </c>
      <c r="H103">
        <v>22</v>
      </c>
    </row>
    <row r="104" spans="3:8">
      <c r="C104" s="344"/>
      <c r="D104" s="344">
        <v>44239</v>
      </c>
      <c r="E104">
        <v>2.2999999999999998</v>
      </c>
      <c r="F104">
        <v>29</v>
      </c>
      <c r="G104">
        <v>15</v>
      </c>
      <c r="H104">
        <v>22</v>
      </c>
    </row>
    <row r="105" spans="3:8">
      <c r="C105" s="344"/>
      <c r="D105" s="344">
        <v>44240</v>
      </c>
      <c r="E105">
        <v>2.34</v>
      </c>
      <c r="F105">
        <v>29</v>
      </c>
      <c r="G105">
        <v>15</v>
      </c>
      <c r="H105">
        <v>22</v>
      </c>
    </row>
    <row r="106" spans="3:8">
      <c r="C106" s="344"/>
      <c r="D106" s="344">
        <v>44241</v>
      </c>
      <c r="E106">
        <v>2.38</v>
      </c>
      <c r="F106">
        <v>29</v>
      </c>
      <c r="G106">
        <v>15</v>
      </c>
      <c r="H106">
        <v>22</v>
      </c>
    </row>
    <row r="107" spans="3:8">
      <c r="C107" s="344"/>
      <c r="D107" s="344">
        <v>44242</v>
      </c>
      <c r="E107">
        <v>2.4300000000000002</v>
      </c>
      <c r="F107">
        <v>29</v>
      </c>
      <c r="G107">
        <v>16</v>
      </c>
      <c r="H107">
        <v>23</v>
      </c>
    </row>
    <row r="108" spans="3:8">
      <c r="C108" s="344"/>
      <c r="D108" s="344"/>
    </row>
    <row r="109" spans="3:8">
      <c r="C109" s="344"/>
      <c r="D109" s="344">
        <v>44243</v>
      </c>
      <c r="E109">
        <v>2.4700000000000002</v>
      </c>
      <c r="F109">
        <v>30</v>
      </c>
      <c r="G109">
        <v>16</v>
      </c>
      <c r="H109">
        <v>23</v>
      </c>
    </row>
    <row r="110" spans="3:8">
      <c r="C110" s="344"/>
      <c r="D110" s="344">
        <v>44244</v>
      </c>
      <c r="E110">
        <v>2.5099999999999998</v>
      </c>
      <c r="F110">
        <v>30</v>
      </c>
      <c r="G110">
        <v>16</v>
      </c>
      <c r="H110">
        <v>23</v>
      </c>
    </row>
    <row r="111" spans="3:8">
      <c r="C111" s="344"/>
      <c r="D111" s="344">
        <v>44245</v>
      </c>
      <c r="E111">
        <v>2.56</v>
      </c>
      <c r="F111">
        <v>30</v>
      </c>
      <c r="G111">
        <v>17</v>
      </c>
      <c r="H111">
        <v>23</v>
      </c>
    </row>
    <row r="112" spans="3:8">
      <c r="C112" s="344"/>
      <c r="D112" s="344">
        <v>44246</v>
      </c>
      <c r="E112">
        <v>2.6</v>
      </c>
      <c r="F112">
        <v>30</v>
      </c>
      <c r="G112">
        <v>17</v>
      </c>
      <c r="H112">
        <v>24</v>
      </c>
    </row>
    <row r="113" spans="3:8">
      <c r="C113" s="344"/>
      <c r="D113" s="344">
        <v>44247</v>
      </c>
      <c r="E113">
        <v>2.64</v>
      </c>
      <c r="F113">
        <v>31</v>
      </c>
      <c r="G113">
        <v>17</v>
      </c>
      <c r="H113">
        <v>24</v>
      </c>
    </row>
    <row r="114" spans="3:8">
      <c r="C114" s="344"/>
      <c r="D114" s="344"/>
    </row>
    <row r="115" spans="3:8">
      <c r="C115" s="344"/>
      <c r="D115" s="344">
        <v>44248</v>
      </c>
      <c r="E115">
        <v>2.69</v>
      </c>
      <c r="F115">
        <v>31</v>
      </c>
      <c r="G115">
        <v>17</v>
      </c>
      <c r="H115">
        <v>24</v>
      </c>
    </row>
    <row r="116" spans="3:8">
      <c r="C116" s="344"/>
      <c r="D116" s="344">
        <v>44249</v>
      </c>
      <c r="E116">
        <v>2.73</v>
      </c>
      <c r="F116">
        <v>31</v>
      </c>
      <c r="G116">
        <v>18</v>
      </c>
      <c r="H116">
        <v>24</v>
      </c>
    </row>
    <row r="117" spans="3:8">
      <c r="C117" s="344"/>
      <c r="D117" s="344">
        <v>44250</v>
      </c>
      <c r="E117">
        <v>2.78</v>
      </c>
      <c r="F117">
        <v>32</v>
      </c>
      <c r="G117">
        <v>18</v>
      </c>
      <c r="H117">
        <v>25</v>
      </c>
    </row>
    <row r="118" spans="3:8">
      <c r="C118" s="344"/>
      <c r="D118" s="344">
        <v>44251</v>
      </c>
      <c r="E118">
        <v>2.83</v>
      </c>
      <c r="F118">
        <v>32</v>
      </c>
      <c r="G118">
        <v>18</v>
      </c>
      <c r="H118">
        <v>25</v>
      </c>
    </row>
    <row r="119" spans="3:8">
      <c r="C119" s="344"/>
      <c r="D119" s="344">
        <v>44252</v>
      </c>
      <c r="E119">
        <v>2.87</v>
      </c>
      <c r="F119">
        <v>32</v>
      </c>
      <c r="G119">
        <v>19</v>
      </c>
      <c r="H119">
        <v>25</v>
      </c>
    </row>
    <row r="120" spans="3:8">
      <c r="C120" s="344"/>
      <c r="D120" s="344"/>
    </row>
    <row r="121" spans="3:8">
      <c r="C121" s="344"/>
      <c r="D121" s="344">
        <v>44253</v>
      </c>
      <c r="E121">
        <v>2.92</v>
      </c>
      <c r="F121">
        <v>32</v>
      </c>
      <c r="G121">
        <v>19</v>
      </c>
      <c r="H121">
        <v>26</v>
      </c>
    </row>
    <row r="122" spans="3:8">
      <c r="C122" s="344"/>
      <c r="D122" s="344">
        <v>44254</v>
      </c>
      <c r="E122">
        <v>2.97</v>
      </c>
      <c r="F122">
        <v>33</v>
      </c>
      <c r="G122">
        <v>19</v>
      </c>
      <c r="H122">
        <v>26</v>
      </c>
    </row>
    <row r="123" spans="3:8">
      <c r="C123" s="344"/>
      <c r="D123" s="344">
        <v>44255</v>
      </c>
      <c r="E123">
        <v>3.02</v>
      </c>
      <c r="F123">
        <v>33</v>
      </c>
      <c r="G123">
        <v>20</v>
      </c>
      <c r="H123">
        <v>26</v>
      </c>
    </row>
    <row r="124" spans="3:8">
      <c r="C124" s="344"/>
      <c r="D124" s="344"/>
    </row>
    <row r="125" spans="3:8">
      <c r="C125" s="344"/>
      <c r="D125" s="344">
        <v>44256</v>
      </c>
      <c r="E125">
        <v>3.07</v>
      </c>
      <c r="F125">
        <v>33</v>
      </c>
      <c r="G125">
        <v>20</v>
      </c>
      <c r="H125">
        <v>27</v>
      </c>
    </row>
    <row r="126" spans="3:8">
      <c r="C126" s="344"/>
      <c r="D126" s="344">
        <v>44257</v>
      </c>
      <c r="E126">
        <v>3.12</v>
      </c>
      <c r="F126">
        <v>34</v>
      </c>
      <c r="G126">
        <v>20</v>
      </c>
      <c r="H126">
        <v>27</v>
      </c>
    </row>
    <row r="127" spans="3:8">
      <c r="C127" s="344"/>
      <c r="D127" s="344">
        <v>44258</v>
      </c>
      <c r="E127">
        <v>3.17</v>
      </c>
      <c r="F127">
        <v>34</v>
      </c>
      <c r="G127">
        <v>21</v>
      </c>
      <c r="H127">
        <v>27</v>
      </c>
    </row>
    <row r="128" spans="3:8">
      <c r="C128" s="344"/>
      <c r="D128" s="344">
        <v>44259</v>
      </c>
      <c r="E128">
        <v>3.22</v>
      </c>
      <c r="F128">
        <v>34</v>
      </c>
      <c r="G128">
        <v>21</v>
      </c>
      <c r="H128">
        <v>28</v>
      </c>
    </row>
    <row r="129" spans="3:8">
      <c r="C129" s="344"/>
      <c r="D129" s="344">
        <v>44260</v>
      </c>
      <c r="E129">
        <v>3.27</v>
      </c>
      <c r="F129">
        <v>35</v>
      </c>
      <c r="G129">
        <v>21</v>
      </c>
      <c r="H129">
        <v>28</v>
      </c>
    </row>
    <row r="130" spans="3:8">
      <c r="C130" s="344"/>
      <c r="D130" s="344"/>
    </row>
    <row r="131" spans="3:8">
      <c r="C131" s="344"/>
      <c r="D131" s="344">
        <v>44261</v>
      </c>
      <c r="E131">
        <v>3.32</v>
      </c>
      <c r="F131">
        <v>35</v>
      </c>
      <c r="G131">
        <v>21</v>
      </c>
      <c r="H131">
        <v>28</v>
      </c>
    </row>
    <row r="132" spans="3:8">
      <c r="C132" s="344"/>
      <c r="D132" s="344">
        <v>44262</v>
      </c>
      <c r="E132">
        <v>3.37</v>
      </c>
      <c r="F132">
        <v>35</v>
      </c>
      <c r="G132">
        <v>22</v>
      </c>
      <c r="H132">
        <v>29</v>
      </c>
    </row>
    <row r="133" spans="3:8">
      <c r="C133" s="344"/>
      <c r="D133" s="344">
        <v>44263</v>
      </c>
      <c r="E133">
        <v>3.41</v>
      </c>
      <c r="F133">
        <v>36</v>
      </c>
      <c r="G133">
        <v>22</v>
      </c>
      <c r="H133">
        <v>29</v>
      </c>
    </row>
    <row r="134" spans="3:8">
      <c r="C134" s="344"/>
      <c r="D134" s="344">
        <v>44264</v>
      </c>
      <c r="E134">
        <v>3.47</v>
      </c>
      <c r="F134">
        <v>36</v>
      </c>
      <c r="G134">
        <v>22</v>
      </c>
      <c r="H134">
        <v>29</v>
      </c>
    </row>
    <row r="135" spans="3:8">
      <c r="C135" s="344"/>
      <c r="D135" s="344">
        <v>44265</v>
      </c>
      <c r="E135">
        <v>3.52</v>
      </c>
      <c r="F135">
        <v>36</v>
      </c>
      <c r="G135">
        <v>23</v>
      </c>
      <c r="H135">
        <v>30</v>
      </c>
    </row>
    <row r="136" spans="3:8">
      <c r="C136" s="344"/>
      <c r="D136" s="344"/>
    </row>
    <row r="137" spans="3:8">
      <c r="D137" s="344">
        <v>44266</v>
      </c>
      <c r="E137">
        <v>3.57</v>
      </c>
      <c r="F137">
        <v>37</v>
      </c>
      <c r="G137">
        <v>23</v>
      </c>
      <c r="H137">
        <v>30</v>
      </c>
    </row>
    <row r="138" spans="3:8">
      <c r="D138" s="344">
        <v>44267</v>
      </c>
      <c r="E138">
        <v>3.62</v>
      </c>
      <c r="F138">
        <v>37</v>
      </c>
      <c r="G138">
        <v>23</v>
      </c>
      <c r="H138">
        <v>30</v>
      </c>
    </row>
    <row r="139" spans="3:8">
      <c r="D139" s="344">
        <v>44268</v>
      </c>
      <c r="E139">
        <v>3.67</v>
      </c>
      <c r="F139">
        <v>37</v>
      </c>
      <c r="G139">
        <v>24</v>
      </c>
      <c r="H139">
        <v>31</v>
      </c>
    </row>
    <row r="140" spans="3:8">
      <c r="D140" s="344">
        <v>44269</v>
      </c>
      <c r="E140">
        <v>3.72</v>
      </c>
      <c r="F140">
        <v>38</v>
      </c>
      <c r="G140">
        <v>24</v>
      </c>
      <c r="H140">
        <v>31</v>
      </c>
    </row>
    <row r="141" spans="3:8">
      <c r="D141" s="344">
        <v>44270</v>
      </c>
      <c r="E141">
        <v>3.77</v>
      </c>
      <c r="F141">
        <v>38</v>
      </c>
      <c r="G141">
        <v>24</v>
      </c>
      <c r="H141">
        <v>31</v>
      </c>
    </row>
    <row r="142" spans="3:8">
      <c r="D142" s="344"/>
    </row>
    <row r="143" spans="3:8">
      <c r="D143" s="344">
        <v>44271</v>
      </c>
      <c r="E143">
        <v>3.82</v>
      </c>
      <c r="F143">
        <v>38</v>
      </c>
      <c r="G143">
        <v>25</v>
      </c>
      <c r="H143">
        <v>32</v>
      </c>
    </row>
    <row r="144" spans="3:8">
      <c r="D144" s="344">
        <v>44272</v>
      </c>
      <c r="E144">
        <v>3.87</v>
      </c>
      <c r="F144">
        <v>39</v>
      </c>
      <c r="G144">
        <v>25</v>
      </c>
      <c r="H144">
        <v>32</v>
      </c>
    </row>
    <row r="145" spans="4:8">
      <c r="D145" s="344">
        <v>44273</v>
      </c>
      <c r="E145">
        <v>3.92</v>
      </c>
      <c r="F145">
        <v>39</v>
      </c>
      <c r="G145">
        <v>25</v>
      </c>
      <c r="H145">
        <v>32</v>
      </c>
    </row>
    <row r="146" spans="4:8">
      <c r="D146" s="344"/>
    </row>
    <row r="147" spans="4:8">
      <c r="D147" s="344"/>
    </row>
    <row r="148" spans="4:8">
      <c r="D148" s="344"/>
    </row>
    <row r="149" spans="4:8">
      <c r="D149" s="344"/>
    </row>
    <row r="150" spans="4:8">
      <c r="D150" s="344"/>
    </row>
    <row r="151" spans="4:8">
      <c r="D151" s="344"/>
    </row>
    <row r="152" spans="4:8">
      <c r="D152" s="344"/>
    </row>
    <row r="153" spans="4:8">
      <c r="D153" s="344"/>
    </row>
    <row r="154" spans="4:8">
      <c r="D154" s="344"/>
    </row>
    <row r="155" spans="4:8">
      <c r="D155" s="344"/>
    </row>
    <row r="156" spans="4:8">
      <c r="D156" s="344"/>
    </row>
    <row r="157" spans="4:8">
      <c r="D157" s="344"/>
    </row>
    <row r="158" spans="4:8">
      <c r="D158" s="344"/>
    </row>
    <row r="159" spans="4:8">
      <c r="D159" s="344"/>
    </row>
    <row r="160" spans="4:8">
      <c r="D160" s="344"/>
    </row>
    <row r="161" spans="4:8">
      <c r="D161" s="344"/>
    </row>
    <row r="162" spans="4:8">
      <c r="D162" s="344">
        <v>44287</v>
      </c>
      <c r="E162">
        <v>4.8600000000000003</v>
      </c>
      <c r="F162">
        <v>44</v>
      </c>
      <c r="G162">
        <v>30</v>
      </c>
      <c r="H162">
        <v>37</v>
      </c>
    </row>
    <row r="163" spans="4:8">
      <c r="D163" s="344">
        <v>44288</v>
      </c>
      <c r="E163">
        <v>4.96</v>
      </c>
      <c r="F163">
        <v>45</v>
      </c>
      <c r="G163">
        <v>30</v>
      </c>
      <c r="H163">
        <v>37</v>
      </c>
    </row>
    <row r="164" spans="4:8">
      <c r="D164" s="344">
        <v>44289</v>
      </c>
      <c r="E164">
        <v>5.0599999999999996</v>
      </c>
      <c r="F164">
        <v>45</v>
      </c>
      <c r="G164">
        <v>30</v>
      </c>
      <c r="H164">
        <v>38</v>
      </c>
    </row>
    <row r="165" spans="4:8">
      <c r="D165" s="344">
        <v>44290</v>
      </c>
      <c r="E165">
        <v>5.15</v>
      </c>
      <c r="F165">
        <v>45</v>
      </c>
      <c r="G165">
        <v>31</v>
      </c>
      <c r="H165">
        <v>38</v>
      </c>
    </row>
    <row r="166" spans="4:8">
      <c r="D166" s="344">
        <v>44291</v>
      </c>
      <c r="E166">
        <v>5.25</v>
      </c>
      <c r="F166">
        <v>46</v>
      </c>
      <c r="G166">
        <v>31</v>
      </c>
      <c r="H166">
        <v>38</v>
      </c>
    </row>
    <row r="167" spans="4:8">
      <c r="D167" s="344"/>
    </row>
    <row r="168" spans="4:8">
      <c r="D168" s="344">
        <v>44292</v>
      </c>
      <c r="E168">
        <v>5.35</v>
      </c>
      <c r="F168">
        <v>46</v>
      </c>
      <c r="G168">
        <v>31</v>
      </c>
      <c r="H168">
        <v>39</v>
      </c>
    </row>
    <row r="169" spans="4:8">
      <c r="D169" s="344">
        <v>44293</v>
      </c>
      <c r="E169">
        <v>5.45</v>
      </c>
      <c r="F169">
        <v>47</v>
      </c>
      <c r="G169">
        <v>32</v>
      </c>
      <c r="H169">
        <v>39</v>
      </c>
    </row>
    <row r="170" spans="4:8">
      <c r="D170" s="344">
        <v>44294</v>
      </c>
      <c r="E170">
        <v>5.55</v>
      </c>
      <c r="F170">
        <v>47</v>
      </c>
      <c r="G170">
        <v>32</v>
      </c>
      <c r="H170">
        <v>40</v>
      </c>
    </row>
    <row r="171" spans="4:8">
      <c r="D171" s="344">
        <v>44295</v>
      </c>
      <c r="E171">
        <v>5.65</v>
      </c>
      <c r="F171">
        <v>47</v>
      </c>
      <c r="G171">
        <v>32</v>
      </c>
      <c r="H171">
        <v>40</v>
      </c>
    </row>
    <row r="172" spans="4:8">
      <c r="D172" s="344">
        <v>44296</v>
      </c>
      <c r="E172">
        <v>5.76</v>
      </c>
      <c r="F172">
        <v>48</v>
      </c>
      <c r="G172">
        <v>33</v>
      </c>
      <c r="H172">
        <v>40</v>
      </c>
    </row>
    <row r="173" spans="4:8">
      <c r="D173" s="344"/>
    </row>
    <row r="174" spans="4:8">
      <c r="D174" s="344">
        <v>44297</v>
      </c>
      <c r="E174">
        <v>5.87</v>
      </c>
      <c r="F174">
        <v>48</v>
      </c>
      <c r="G174">
        <v>33</v>
      </c>
      <c r="H174">
        <v>41</v>
      </c>
    </row>
    <row r="175" spans="4:8">
      <c r="D175" s="344">
        <v>44298</v>
      </c>
      <c r="E175">
        <v>5.98</v>
      </c>
      <c r="F175">
        <v>49</v>
      </c>
      <c r="G175">
        <v>33</v>
      </c>
      <c r="H175">
        <v>41</v>
      </c>
    </row>
    <row r="176" spans="4:8">
      <c r="D176" s="344">
        <v>44299</v>
      </c>
      <c r="E176">
        <v>6.09</v>
      </c>
      <c r="F176">
        <v>49</v>
      </c>
      <c r="G176">
        <v>34</v>
      </c>
      <c r="H176">
        <v>41</v>
      </c>
    </row>
    <row r="177" spans="4:8">
      <c r="D177" s="344">
        <v>44300</v>
      </c>
      <c r="E177">
        <v>6.2</v>
      </c>
      <c r="F177">
        <v>49</v>
      </c>
      <c r="G177">
        <v>34</v>
      </c>
      <c r="H177">
        <v>42</v>
      </c>
    </row>
    <row r="178" spans="4:8">
      <c r="D178" s="344">
        <v>44301</v>
      </c>
      <c r="E178">
        <v>6.32</v>
      </c>
      <c r="F178">
        <v>50</v>
      </c>
      <c r="G178">
        <v>34</v>
      </c>
      <c r="H178">
        <v>42</v>
      </c>
    </row>
    <row r="179" spans="4:8">
      <c r="D179" s="344"/>
    </row>
    <row r="180" spans="4:8">
      <c r="D180" s="344">
        <v>44302</v>
      </c>
      <c r="E180">
        <v>6.43</v>
      </c>
      <c r="F180">
        <v>50</v>
      </c>
      <c r="G180">
        <v>35</v>
      </c>
      <c r="H180">
        <v>42</v>
      </c>
    </row>
    <row r="181" spans="4:8">
      <c r="D181" s="344">
        <v>44303</v>
      </c>
      <c r="E181">
        <v>6.55</v>
      </c>
      <c r="F181">
        <v>51</v>
      </c>
      <c r="G181">
        <v>35</v>
      </c>
      <c r="H181">
        <v>43</v>
      </c>
    </row>
    <row r="182" spans="4:8">
      <c r="D182" s="344">
        <v>44304</v>
      </c>
      <c r="E182">
        <v>6.67</v>
      </c>
      <c r="F182">
        <v>51</v>
      </c>
      <c r="G182">
        <v>35</v>
      </c>
      <c r="H182">
        <v>43</v>
      </c>
    </row>
    <row r="183" spans="4:8">
      <c r="D183" s="344">
        <v>44305</v>
      </c>
      <c r="E183">
        <v>6.78</v>
      </c>
      <c r="F183">
        <v>51</v>
      </c>
      <c r="G183">
        <v>36</v>
      </c>
      <c r="H183">
        <v>44</v>
      </c>
    </row>
    <row r="184" spans="4:8">
      <c r="D184" s="344">
        <v>44306</v>
      </c>
      <c r="E184">
        <v>6.9</v>
      </c>
      <c r="F184">
        <v>52</v>
      </c>
      <c r="G184">
        <v>36</v>
      </c>
      <c r="H184">
        <v>44</v>
      </c>
    </row>
    <row r="185" spans="4:8">
      <c r="D185" s="344"/>
    </row>
    <row r="186" spans="4:8">
      <c r="D186" s="344">
        <v>44307</v>
      </c>
      <c r="E186">
        <v>7.02</v>
      </c>
      <c r="F186">
        <v>52</v>
      </c>
      <c r="G186">
        <v>36</v>
      </c>
      <c r="H186">
        <v>44</v>
      </c>
    </row>
    <row r="187" spans="4:8">
      <c r="D187" s="344"/>
    </row>
    <row r="188" spans="4:8">
      <c r="D188" s="344">
        <v>44308</v>
      </c>
      <c r="E188">
        <v>7.14</v>
      </c>
      <c r="F188">
        <v>53</v>
      </c>
      <c r="G188">
        <v>37</v>
      </c>
      <c r="H188">
        <v>45</v>
      </c>
    </row>
    <row r="189" spans="4:8">
      <c r="D189" s="344"/>
    </row>
    <row r="190" spans="4:8">
      <c r="D190" s="344"/>
    </row>
    <row r="191" spans="4:8">
      <c r="D191" s="344"/>
    </row>
    <row r="192" spans="4:8">
      <c r="D192" s="344"/>
    </row>
    <row r="193" spans="4:4">
      <c r="D193" s="344"/>
    </row>
    <row r="194" spans="4:4">
      <c r="D194" s="344"/>
    </row>
    <row r="195" spans="4:4">
      <c r="D195" s="344"/>
    </row>
    <row r="196" spans="4:4">
      <c r="D196" s="344"/>
    </row>
    <row r="197" spans="4:4">
      <c r="D197" s="344"/>
    </row>
    <row r="198" spans="4:4">
      <c r="D198" s="344"/>
    </row>
    <row r="199" spans="4:4">
      <c r="D199" s="344"/>
    </row>
    <row r="200" spans="4:4">
      <c r="D200" s="344"/>
    </row>
    <row r="201" spans="4:4">
      <c r="D201" s="344"/>
    </row>
    <row r="202" spans="4:4">
      <c r="D202" s="344"/>
    </row>
    <row r="203" spans="4:4">
      <c r="D203" s="344"/>
    </row>
    <row r="204" spans="4:4">
      <c r="D204" s="344"/>
    </row>
    <row r="205" spans="4:4">
      <c r="D205" s="344"/>
    </row>
    <row r="206" spans="4:4">
      <c r="D206" s="344"/>
    </row>
    <row r="207" spans="4:4">
      <c r="D207" s="344"/>
    </row>
    <row r="208" spans="4:4">
      <c r="D208" s="344"/>
    </row>
    <row r="209" spans="4:4">
      <c r="D209" s="344"/>
    </row>
    <row r="210" spans="4:4">
      <c r="D210" s="344"/>
    </row>
    <row r="211" spans="4:4">
      <c r="D211" s="344"/>
    </row>
    <row r="212" spans="4:4">
      <c r="D212" s="344"/>
    </row>
    <row r="213" spans="4:4">
      <c r="D213" s="344"/>
    </row>
    <row r="214" spans="4:4">
      <c r="D214" s="344"/>
    </row>
    <row r="215" spans="4:4">
      <c r="D215" s="344"/>
    </row>
    <row r="216" spans="4:4">
      <c r="D216" s="344"/>
    </row>
    <row r="217" spans="4:4">
      <c r="D217" s="344"/>
    </row>
    <row r="218" spans="4:4">
      <c r="D218" s="344"/>
    </row>
    <row r="219" spans="4:4">
      <c r="D219" s="344"/>
    </row>
    <row r="220" spans="4:4">
      <c r="D220" s="344"/>
    </row>
    <row r="221" spans="4:4">
      <c r="D221" s="344"/>
    </row>
    <row r="222" spans="4:4">
      <c r="D222" s="344"/>
    </row>
    <row r="223" spans="4:4">
      <c r="D223" s="344"/>
    </row>
    <row r="224" spans="4:4">
      <c r="D224" s="344"/>
    </row>
    <row r="225" spans="4:8">
      <c r="D225" s="344"/>
    </row>
    <row r="226" spans="4:8">
      <c r="D226" s="344"/>
    </row>
    <row r="227" spans="4:8">
      <c r="D227" s="344"/>
    </row>
    <row r="228" spans="4:8">
      <c r="D228" s="344"/>
    </row>
    <row r="229" spans="4:8">
      <c r="D229" s="344"/>
    </row>
    <row r="230" spans="4:8">
      <c r="D230" s="344"/>
    </row>
    <row r="231" spans="4:8">
      <c r="D231" s="344"/>
    </row>
    <row r="232" spans="4:8">
      <c r="D232" s="344"/>
    </row>
    <row r="233" spans="4:8">
      <c r="D233" s="344"/>
    </row>
    <row r="234" spans="4:8">
      <c r="D234" s="344"/>
    </row>
    <row r="235" spans="4:8">
      <c r="D235" s="344"/>
    </row>
    <row r="236" spans="4:8">
      <c r="D236" s="344">
        <v>44348</v>
      </c>
      <c r="E236">
        <v>11.62</v>
      </c>
      <c r="F236">
        <v>67</v>
      </c>
      <c r="G236">
        <v>50</v>
      </c>
      <c r="H236">
        <v>58</v>
      </c>
    </row>
    <row r="237" spans="4:8">
      <c r="D237" s="344">
        <v>44349</v>
      </c>
      <c r="E237">
        <v>11.73</v>
      </c>
      <c r="F237">
        <v>67</v>
      </c>
      <c r="G237">
        <v>50</v>
      </c>
      <c r="H237">
        <v>59</v>
      </c>
    </row>
    <row r="238" spans="4:8">
      <c r="D238" s="344">
        <v>44350</v>
      </c>
      <c r="E238">
        <v>11.85</v>
      </c>
      <c r="F238">
        <v>68</v>
      </c>
      <c r="G238">
        <v>50</v>
      </c>
      <c r="H238">
        <v>59</v>
      </c>
    </row>
    <row r="239" spans="4:8">
      <c r="D239" s="344">
        <v>44351</v>
      </c>
      <c r="E239">
        <v>11.98</v>
      </c>
      <c r="F239">
        <v>68</v>
      </c>
      <c r="G239">
        <v>51</v>
      </c>
      <c r="H239">
        <v>59</v>
      </c>
    </row>
    <row r="240" spans="4:8">
      <c r="D240" s="344">
        <v>44352</v>
      </c>
      <c r="E240">
        <v>12.12</v>
      </c>
      <c r="F240">
        <v>68</v>
      </c>
      <c r="G240">
        <v>51</v>
      </c>
      <c r="H240">
        <v>60</v>
      </c>
    </row>
    <row r="241" spans="4:8">
      <c r="D241" s="344"/>
    </row>
    <row r="242" spans="4:8">
      <c r="D242" s="344">
        <v>44353</v>
      </c>
      <c r="E242">
        <v>12.26</v>
      </c>
      <c r="F242">
        <v>69</v>
      </c>
      <c r="G242">
        <v>51</v>
      </c>
      <c r="H242">
        <v>60</v>
      </c>
    </row>
    <row r="243" spans="4:8">
      <c r="D243" s="344">
        <v>44354</v>
      </c>
      <c r="E243">
        <v>12.39</v>
      </c>
      <c r="F243">
        <v>69</v>
      </c>
      <c r="G243">
        <v>52</v>
      </c>
      <c r="H243">
        <v>60</v>
      </c>
    </row>
    <row r="244" spans="4:8">
      <c r="D244" s="344">
        <v>44355</v>
      </c>
      <c r="E244">
        <v>12.53</v>
      </c>
      <c r="F244">
        <v>69</v>
      </c>
      <c r="G244">
        <v>52</v>
      </c>
      <c r="H244">
        <v>61</v>
      </c>
    </row>
    <row r="245" spans="4:8">
      <c r="D245" s="344">
        <v>44356</v>
      </c>
      <c r="E245">
        <v>12.68</v>
      </c>
      <c r="F245">
        <v>70</v>
      </c>
      <c r="G245">
        <v>52</v>
      </c>
      <c r="H245">
        <v>61</v>
      </c>
    </row>
    <row r="246" spans="4:8">
      <c r="D246" s="344">
        <v>44357</v>
      </c>
      <c r="E246">
        <v>12.83</v>
      </c>
      <c r="F246">
        <v>70</v>
      </c>
      <c r="G246">
        <v>53</v>
      </c>
      <c r="H246">
        <v>61</v>
      </c>
    </row>
    <row r="247" spans="4:8">
      <c r="D247" s="344"/>
    </row>
    <row r="248" spans="4:8">
      <c r="D248" s="344">
        <v>44358</v>
      </c>
      <c r="E248">
        <v>12.97</v>
      </c>
      <c r="F248">
        <v>70</v>
      </c>
      <c r="G248">
        <v>53</v>
      </c>
      <c r="H248">
        <v>62</v>
      </c>
    </row>
    <row r="249" spans="4:8">
      <c r="D249" s="344">
        <v>44359</v>
      </c>
      <c r="E249">
        <v>13.12</v>
      </c>
      <c r="F249">
        <v>71</v>
      </c>
      <c r="G249">
        <v>53</v>
      </c>
      <c r="H249">
        <v>62</v>
      </c>
    </row>
    <row r="250" spans="4:8">
      <c r="D250" s="344">
        <v>44360</v>
      </c>
      <c r="E250">
        <v>13.26</v>
      </c>
      <c r="F250">
        <v>71</v>
      </c>
      <c r="G250">
        <v>54</v>
      </c>
      <c r="H250">
        <v>62</v>
      </c>
    </row>
    <row r="251" spans="4:8">
      <c r="D251" s="344">
        <v>44361</v>
      </c>
      <c r="E251">
        <v>13.4</v>
      </c>
      <c r="F251">
        <v>71</v>
      </c>
      <c r="G251">
        <v>54</v>
      </c>
      <c r="H251">
        <v>63</v>
      </c>
    </row>
    <row r="252" spans="4:8">
      <c r="D252" s="344">
        <v>44362</v>
      </c>
      <c r="E252">
        <v>13.54</v>
      </c>
      <c r="F252">
        <v>72</v>
      </c>
      <c r="G252">
        <v>54</v>
      </c>
      <c r="H252">
        <v>63</v>
      </c>
    </row>
    <row r="253" spans="4:8">
      <c r="D253" s="344"/>
    </row>
    <row r="254" spans="4:8">
      <c r="D254" s="344">
        <v>44363</v>
      </c>
      <c r="E254">
        <v>13.67</v>
      </c>
      <c r="F254">
        <v>72</v>
      </c>
      <c r="G254">
        <v>55</v>
      </c>
      <c r="H254">
        <v>63</v>
      </c>
    </row>
    <row r="255" spans="4:8">
      <c r="D255" s="344">
        <v>44364</v>
      </c>
      <c r="E255">
        <v>13.81</v>
      </c>
      <c r="F255">
        <v>72</v>
      </c>
      <c r="G255">
        <v>55</v>
      </c>
      <c r="H255">
        <v>64</v>
      </c>
    </row>
    <row r="256" spans="4:8">
      <c r="D256" s="344">
        <v>44365</v>
      </c>
      <c r="E256">
        <v>13.94</v>
      </c>
      <c r="F256">
        <v>73</v>
      </c>
      <c r="G256">
        <v>55</v>
      </c>
      <c r="H256">
        <v>64</v>
      </c>
    </row>
    <row r="257" spans="4:8">
      <c r="D257" s="344">
        <v>44366</v>
      </c>
      <c r="E257">
        <v>14.07</v>
      </c>
      <c r="F257">
        <v>73</v>
      </c>
      <c r="G257">
        <v>56</v>
      </c>
      <c r="H257">
        <v>64</v>
      </c>
    </row>
    <row r="258" spans="4:8">
      <c r="D258" s="344">
        <v>44367</v>
      </c>
      <c r="E258">
        <v>14.2</v>
      </c>
      <c r="F258">
        <v>73</v>
      </c>
      <c r="G258">
        <v>56</v>
      </c>
      <c r="H258">
        <v>65</v>
      </c>
    </row>
    <row r="259" spans="4:8">
      <c r="D259" s="344"/>
    </row>
    <row r="260" spans="4:8">
      <c r="D260" s="344">
        <v>44368</v>
      </c>
      <c r="E260">
        <v>14.34</v>
      </c>
      <c r="F260">
        <v>73</v>
      </c>
      <c r="G260">
        <v>56</v>
      </c>
      <c r="H260">
        <v>65</v>
      </c>
    </row>
    <row r="261" spans="4:8">
      <c r="D261" s="344">
        <v>44369</v>
      </c>
      <c r="E261">
        <v>14.47</v>
      </c>
      <c r="F261">
        <v>74</v>
      </c>
      <c r="G261">
        <v>56</v>
      </c>
      <c r="H261">
        <v>65</v>
      </c>
    </row>
    <row r="262" spans="4:8">
      <c r="D262" s="344">
        <v>44370</v>
      </c>
      <c r="E262">
        <v>14.6</v>
      </c>
      <c r="F262">
        <v>74</v>
      </c>
      <c r="G262">
        <v>57</v>
      </c>
      <c r="H262">
        <v>65</v>
      </c>
    </row>
    <row r="263" spans="4:8">
      <c r="D263" s="344">
        <v>44371</v>
      </c>
      <c r="E263">
        <v>14.74</v>
      </c>
      <c r="F263">
        <v>74</v>
      </c>
      <c r="G263">
        <v>57</v>
      </c>
      <c r="H263">
        <v>66</v>
      </c>
    </row>
    <row r="264" spans="4:8">
      <c r="D264" s="344">
        <v>44372</v>
      </c>
      <c r="E264">
        <v>14.88</v>
      </c>
      <c r="F264">
        <v>74</v>
      </c>
      <c r="G264">
        <v>57</v>
      </c>
      <c r="H264">
        <v>66</v>
      </c>
    </row>
    <row r="265" spans="4:8">
      <c r="D265" s="344"/>
    </row>
    <row r="266" spans="4:8">
      <c r="D266" s="344">
        <v>44373</v>
      </c>
      <c r="E266">
        <v>15.02</v>
      </c>
      <c r="F266">
        <v>75</v>
      </c>
      <c r="G266">
        <v>57</v>
      </c>
      <c r="H266">
        <v>66</v>
      </c>
    </row>
    <row r="267" spans="4:8">
      <c r="D267" s="344">
        <v>44374</v>
      </c>
      <c r="E267">
        <v>15.15</v>
      </c>
      <c r="F267">
        <v>75</v>
      </c>
      <c r="G267">
        <v>58</v>
      </c>
      <c r="H267">
        <v>66</v>
      </c>
    </row>
    <row r="268" spans="4:8">
      <c r="D268" s="344">
        <v>44375</v>
      </c>
      <c r="E268">
        <v>15.29</v>
      </c>
      <c r="F268">
        <v>75</v>
      </c>
      <c r="G268">
        <v>58</v>
      </c>
      <c r="H268">
        <v>67</v>
      </c>
    </row>
    <row r="269" spans="4:8">
      <c r="D269" s="344">
        <v>44376</v>
      </c>
      <c r="E269">
        <v>15.42</v>
      </c>
      <c r="F269">
        <v>75</v>
      </c>
      <c r="G269">
        <v>58</v>
      </c>
      <c r="H269">
        <v>67</v>
      </c>
    </row>
    <row r="270" spans="4:8">
      <c r="D270" s="344">
        <v>44377</v>
      </c>
      <c r="E270">
        <v>15.55</v>
      </c>
      <c r="F270">
        <v>75</v>
      </c>
      <c r="G270">
        <v>58</v>
      </c>
      <c r="H270">
        <v>67</v>
      </c>
    </row>
    <row r="271" spans="4:8">
      <c r="D271" s="344"/>
    </row>
    <row r="272" spans="4:8">
      <c r="D272" s="344">
        <v>44378</v>
      </c>
      <c r="E272">
        <v>15.67</v>
      </c>
      <c r="F272">
        <v>76</v>
      </c>
      <c r="G272">
        <v>59</v>
      </c>
      <c r="H272">
        <v>67</v>
      </c>
    </row>
    <row r="273" spans="4:8">
      <c r="D273" s="344">
        <v>44379</v>
      </c>
      <c r="E273">
        <v>15.79</v>
      </c>
      <c r="F273">
        <v>76</v>
      </c>
      <c r="G273">
        <v>59</v>
      </c>
      <c r="H273">
        <v>67</v>
      </c>
    </row>
    <row r="274" spans="4:8">
      <c r="D274" s="344">
        <v>44380</v>
      </c>
      <c r="E274">
        <v>15.9</v>
      </c>
      <c r="F274">
        <v>76</v>
      </c>
      <c r="G274">
        <v>59</v>
      </c>
      <c r="H274">
        <v>67</v>
      </c>
    </row>
    <row r="275" spans="4:8">
      <c r="D275" s="344">
        <v>44381</v>
      </c>
      <c r="E275">
        <v>16.010000000000002</v>
      </c>
      <c r="F275">
        <v>76</v>
      </c>
      <c r="G275">
        <v>59</v>
      </c>
      <c r="H275">
        <v>68</v>
      </c>
    </row>
    <row r="276" spans="4:8">
      <c r="D276" s="344">
        <v>44382</v>
      </c>
      <c r="E276">
        <v>16.12</v>
      </c>
      <c r="F276">
        <v>76</v>
      </c>
      <c r="G276">
        <v>59</v>
      </c>
      <c r="H276">
        <v>68</v>
      </c>
    </row>
    <row r="277" spans="4:8">
      <c r="D277" s="344"/>
    </row>
    <row r="278" spans="4:8">
      <c r="D278" s="344">
        <v>44383</v>
      </c>
      <c r="E278">
        <v>16.23</v>
      </c>
      <c r="F278">
        <v>76</v>
      </c>
      <c r="G278">
        <v>59</v>
      </c>
      <c r="H278">
        <v>68</v>
      </c>
    </row>
    <row r="279" spans="4:8">
      <c r="D279" s="344">
        <v>44384</v>
      </c>
      <c r="E279">
        <v>16.329999999999998</v>
      </c>
      <c r="F279">
        <v>77</v>
      </c>
      <c r="G279">
        <v>60</v>
      </c>
      <c r="H279">
        <v>68</v>
      </c>
    </row>
    <row r="280" spans="4:8">
      <c r="D280" s="344">
        <v>44385</v>
      </c>
      <c r="E280">
        <v>16.43</v>
      </c>
      <c r="F280">
        <v>77</v>
      </c>
      <c r="G280">
        <v>60</v>
      </c>
      <c r="H280">
        <v>68</v>
      </c>
    </row>
    <row r="281" spans="4:8">
      <c r="D281" s="344">
        <v>44386</v>
      </c>
      <c r="E281">
        <v>16.54</v>
      </c>
      <c r="F281">
        <v>77</v>
      </c>
      <c r="G281">
        <v>60</v>
      </c>
      <c r="H281">
        <v>68</v>
      </c>
    </row>
    <row r="282" spans="4:8">
      <c r="D282" s="344">
        <v>44387</v>
      </c>
      <c r="E282">
        <v>16.64</v>
      </c>
      <c r="F282">
        <v>77</v>
      </c>
      <c r="G282">
        <v>60</v>
      </c>
      <c r="H282">
        <v>68</v>
      </c>
    </row>
    <row r="283" spans="4:8">
      <c r="D283" s="344"/>
    </row>
    <row r="284" spans="4:8">
      <c r="D284" s="344">
        <v>44388</v>
      </c>
      <c r="E284">
        <v>16.739999999999998</v>
      </c>
      <c r="F284">
        <v>77</v>
      </c>
      <c r="G284">
        <v>60</v>
      </c>
      <c r="H284">
        <v>69</v>
      </c>
    </row>
    <row r="285" spans="4:8">
      <c r="D285" s="344">
        <v>44389</v>
      </c>
      <c r="E285">
        <v>16.850000000000001</v>
      </c>
      <c r="F285">
        <v>77</v>
      </c>
      <c r="G285">
        <v>60</v>
      </c>
      <c r="H285">
        <v>69</v>
      </c>
    </row>
    <row r="286" spans="4:8">
      <c r="D286" s="344">
        <v>44390</v>
      </c>
      <c r="E286">
        <v>16.95</v>
      </c>
      <c r="F286">
        <v>77</v>
      </c>
      <c r="G286">
        <v>60</v>
      </c>
      <c r="H286">
        <v>69</v>
      </c>
    </row>
    <row r="287" spans="4:8">
      <c r="D287" s="344">
        <v>44391</v>
      </c>
      <c r="E287">
        <v>17.059999999999999</v>
      </c>
      <c r="F287">
        <v>77</v>
      </c>
      <c r="G287">
        <v>60</v>
      </c>
      <c r="H287">
        <v>69</v>
      </c>
    </row>
    <row r="288" spans="4:8">
      <c r="D288" s="344">
        <v>44392</v>
      </c>
      <c r="E288">
        <v>17.170000000000002</v>
      </c>
      <c r="F288">
        <v>77</v>
      </c>
      <c r="G288">
        <v>61</v>
      </c>
      <c r="H288">
        <v>69</v>
      </c>
    </row>
    <row r="289" spans="4:18">
      <c r="D289" s="344"/>
    </row>
    <row r="290" spans="4:18">
      <c r="D290" s="344">
        <v>44393</v>
      </c>
      <c r="E290">
        <v>17.29</v>
      </c>
      <c r="F290">
        <v>77</v>
      </c>
      <c r="G290">
        <v>61</v>
      </c>
      <c r="H290">
        <v>69</v>
      </c>
    </row>
    <row r="291" spans="4:18">
      <c r="D291" s="344"/>
    </row>
    <row r="292" spans="4:18">
      <c r="D292" s="344"/>
    </row>
    <row r="293" spans="4:18">
      <c r="D293" s="344"/>
    </row>
    <row r="294" spans="4:18">
      <c r="D294" s="344"/>
    </row>
    <row r="295" spans="4:18">
      <c r="D295" s="344"/>
    </row>
    <row r="296" spans="4:18">
      <c r="D296" s="344"/>
    </row>
    <row r="297" spans="4:18">
      <c r="D297" s="344"/>
    </row>
    <row r="298" spans="4:18">
      <c r="D298" s="344"/>
    </row>
    <row r="299" spans="4:18">
      <c r="D299" s="344"/>
      <c r="R299">
        <v>0.12</v>
      </c>
    </row>
    <row r="300" spans="4:18">
      <c r="D300" s="344"/>
      <c r="R300">
        <v>0.24</v>
      </c>
    </row>
    <row r="301" spans="4:18">
      <c r="D301" s="344"/>
    </row>
    <row r="302" spans="4:18">
      <c r="D302" s="344"/>
      <c r="R302">
        <v>0.35</v>
      </c>
    </row>
    <row r="303" spans="4:18">
      <c r="D303" s="344"/>
      <c r="R303">
        <v>0.45999999999999996</v>
      </c>
    </row>
    <row r="304" spans="4:18">
      <c r="D304" s="344"/>
      <c r="R304">
        <v>0.56999999999999995</v>
      </c>
    </row>
    <row r="305" spans="4:18">
      <c r="D305" s="344"/>
    </row>
    <row r="306" spans="4:18">
      <c r="D306" s="344"/>
      <c r="R306">
        <v>0.67999999999999994</v>
      </c>
    </row>
    <row r="307" spans="4:18">
      <c r="D307" s="344"/>
    </row>
    <row r="308" spans="4:18">
      <c r="D308" s="344"/>
      <c r="R308">
        <v>0.77999999999999992</v>
      </c>
    </row>
    <row r="309" spans="4:18">
      <c r="D309" s="344">
        <v>44409</v>
      </c>
      <c r="E309">
        <v>19.170000000000002</v>
      </c>
      <c r="F309">
        <v>77</v>
      </c>
      <c r="G309">
        <v>61</v>
      </c>
      <c r="H309">
        <v>69</v>
      </c>
      <c r="R309">
        <v>0.87999999999999989</v>
      </c>
    </row>
    <row r="310" spans="4:18">
      <c r="D310" s="344">
        <v>44410</v>
      </c>
      <c r="E310">
        <v>19.3</v>
      </c>
      <c r="F310">
        <v>77</v>
      </c>
      <c r="G310">
        <v>61</v>
      </c>
      <c r="H310">
        <v>69</v>
      </c>
      <c r="R310">
        <v>0.98999999999999988</v>
      </c>
    </row>
    <row r="311" spans="4:18">
      <c r="D311" s="344">
        <v>44411</v>
      </c>
      <c r="E311">
        <v>19.420000000000002</v>
      </c>
      <c r="F311">
        <v>77</v>
      </c>
      <c r="G311">
        <v>61</v>
      </c>
      <c r="H311">
        <v>69</v>
      </c>
      <c r="R311">
        <v>1.0899999999999999</v>
      </c>
    </row>
    <row r="312" spans="4:18">
      <c r="D312" s="344">
        <v>44412</v>
      </c>
      <c r="E312">
        <v>19.54</v>
      </c>
      <c r="F312">
        <v>77</v>
      </c>
      <c r="G312">
        <v>61</v>
      </c>
      <c r="H312">
        <v>69</v>
      </c>
    </row>
    <row r="313" spans="4:18">
      <c r="D313" s="344">
        <v>44413</v>
      </c>
      <c r="E313">
        <v>19.66</v>
      </c>
      <c r="F313">
        <v>77</v>
      </c>
      <c r="G313">
        <v>61</v>
      </c>
      <c r="H313">
        <v>69</v>
      </c>
      <c r="R313">
        <v>1.19</v>
      </c>
    </row>
    <row r="314" spans="4:18">
      <c r="D314" s="344"/>
    </row>
    <row r="315" spans="4:18">
      <c r="D315" s="344">
        <v>44414</v>
      </c>
      <c r="E315">
        <v>19.78</v>
      </c>
      <c r="F315">
        <v>77</v>
      </c>
      <c r="G315">
        <v>61</v>
      </c>
      <c r="H315">
        <v>69</v>
      </c>
      <c r="R315">
        <v>1.3</v>
      </c>
    </row>
    <row r="316" spans="4:18">
      <c r="D316" s="344">
        <v>44415</v>
      </c>
      <c r="E316">
        <v>19.91</v>
      </c>
      <c r="F316">
        <v>77</v>
      </c>
      <c r="G316">
        <v>61</v>
      </c>
      <c r="H316">
        <v>69</v>
      </c>
      <c r="R316">
        <v>1.4000000000000001</v>
      </c>
    </row>
    <row r="317" spans="4:18">
      <c r="D317" s="344">
        <v>44416</v>
      </c>
      <c r="E317">
        <v>20.03</v>
      </c>
      <c r="F317">
        <v>77</v>
      </c>
      <c r="G317">
        <v>61</v>
      </c>
      <c r="H317">
        <v>69</v>
      </c>
      <c r="R317">
        <v>1.5100000000000002</v>
      </c>
    </row>
    <row r="318" spans="4:18">
      <c r="D318" s="344">
        <v>44417</v>
      </c>
      <c r="E318">
        <v>20.16</v>
      </c>
      <c r="F318">
        <v>77</v>
      </c>
      <c r="G318">
        <v>61</v>
      </c>
      <c r="H318">
        <v>69</v>
      </c>
      <c r="R318">
        <v>1.6200000000000003</v>
      </c>
    </row>
    <row r="319" spans="4:18">
      <c r="D319" s="344">
        <v>44418</v>
      </c>
      <c r="E319">
        <v>20.27</v>
      </c>
      <c r="F319">
        <v>77</v>
      </c>
      <c r="G319">
        <v>61</v>
      </c>
      <c r="H319">
        <v>69</v>
      </c>
    </row>
    <row r="320" spans="4:18">
      <c r="D320" s="344"/>
    </row>
    <row r="321" spans="4:18">
      <c r="D321" s="344">
        <v>44419</v>
      </c>
      <c r="E321">
        <v>20.39</v>
      </c>
      <c r="F321">
        <v>76</v>
      </c>
      <c r="G321">
        <v>61</v>
      </c>
      <c r="H321">
        <v>69</v>
      </c>
      <c r="R321">
        <v>1.7400000000000002</v>
      </c>
    </row>
    <row r="322" spans="4:18">
      <c r="D322" s="344">
        <v>44420</v>
      </c>
      <c r="E322">
        <v>20.51</v>
      </c>
      <c r="F322">
        <v>76</v>
      </c>
      <c r="G322">
        <v>61</v>
      </c>
      <c r="H322">
        <v>69</v>
      </c>
      <c r="R322">
        <v>1.8500000000000003</v>
      </c>
    </row>
    <row r="323" spans="4:18">
      <c r="D323" s="344">
        <v>44421</v>
      </c>
      <c r="E323">
        <v>20.62</v>
      </c>
      <c r="F323">
        <v>76</v>
      </c>
      <c r="G323">
        <v>61</v>
      </c>
      <c r="H323">
        <v>69</v>
      </c>
      <c r="R323">
        <v>1.9600000000000004</v>
      </c>
    </row>
    <row r="324" spans="4:18">
      <c r="D324" s="344">
        <v>44422</v>
      </c>
      <c r="E324">
        <v>20.74</v>
      </c>
      <c r="F324">
        <v>76</v>
      </c>
      <c r="G324">
        <v>61</v>
      </c>
      <c r="H324">
        <v>69</v>
      </c>
      <c r="R324">
        <v>2.0800000000000005</v>
      </c>
    </row>
    <row r="325" spans="4:18">
      <c r="D325" s="344">
        <v>44423</v>
      </c>
      <c r="E325">
        <v>20.86</v>
      </c>
      <c r="F325">
        <v>76</v>
      </c>
      <c r="G325">
        <v>61</v>
      </c>
      <c r="H325">
        <v>68</v>
      </c>
      <c r="R325">
        <v>2.1900000000000004</v>
      </c>
    </row>
    <row r="326" spans="4:18">
      <c r="D326" s="344"/>
    </row>
    <row r="327" spans="4:18">
      <c r="D327" s="344">
        <v>44424</v>
      </c>
      <c r="E327">
        <v>20.98</v>
      </c>
      <c r="F327">
        <v>76</v>
      </c>
      <c r="G327">
        <v>61</v>
      </c>
      <c r="H327">
        <v>68</v>
      </c>
    </row>
    <row r="328" spans="4:18">
      <c r="D328" s="344">
        <v>44425</v>
      </c>
      <c r="E328">
        <v>21.1</v>
      </c>
      <c r="F328">
        <v>76</v>
      </c>
      <c r="G328">
        <v>61</v>
      </c>
      <c r="H328">
        <v>68</v>
      </c>
      <c r="R328">
        <v>2.3000000000000003</v>
      </c>
    </row>
    <row r="329" spans="4:18">
      <c r="D329" s="344">
        <v>44426</v>
      </c>
      <c r="E329">
        <v>21.21</v>
      </c>
      <c r="F329">
        <v>76</v>
      </c>
      <c r="G329">
        <v>60</v>
      </c>
      <c r="H329">
        <v>68</v>
      </c>
      <c r="R329">
        <v>2.4200000000000004</v>
      </c>
    </row>
    <row r="330" spans="4:18">
      <c r="D330" s="344">
        <v>44427</v>
      </c>
      <c r="E330">
        <v>21.33</v>
      </c>
      <c r="F330">
        <v>76</v>
      </c>
      <c r="G330">
        <v>60</v>
      </c>
      <c r="H330">
        <v>68</v>
      </c>
      <c r="R330">
        <v>2.5300000000000002</v>
      </c>
    </row>
    <row r="331" spans="4:18">
      <c r="D331" s="344">
        <v>44428</v>
      </c>
      <c r="E331">
        <v>21.44</v>
      </c>
      <c r="F331">
        <v>76</v>
      </c>
      <c r="G331">
        <v>60</v>
      </c>
      <c r="H331">
        <v>68</v>
      </c>
      <c r="R331">
        <v>2.64</v>
      </c>
    </row>
    <row r="332" spans="4:18">
      <c r="D332" s="344"/>
    </row>
    <row r="333" spans="4:18">
      <c r="D333" s="344">
        <v>44429</v>
      </c>
      <c r="E333">
        <v>21.55</v>
      </c>
      <c r="F333">
        <v>75</v>
      </c>
      <c r="G333">
        <v>60</v>
      </c>
      <c r="H333">
        <v>68</v>
      </c>
      <c r="R333">
        <v>2.77</v>
      </c>
    </row>
    <row r="334" spans="4:18">
      <c r="D334" s="344">
        <v>44430</v>
      </c>
      <c r="E334">
        <v>21.66</v>
      </c>
      <c r="F334">
        <v>75</v>
      </c>
      <c r="G334">
        <v>60</v>
      </c>
      <c r="H334">
        <v>68</v>
      </c>
    </row>
    <row r="335" spans="4:18">
      <c r="D335" s="344">
        <v>44431</v>
      </c>
      <c r="E335">
        <v>21.75</v>
      </c>
      <c r="F335">
        <v>75</v>
      </c>
      <c r="G335">
        <v>60</v>
      </c>
      <c r="H335">
        <v>67</v>
      </c>
      <c r="R335">
        <v>2.89</v>
      </c>
    </row>
    <row r="336" spans="4:18">
      <c r="D336" s="344">
        <v>44432</v>
      </c>
      <c r="E336">
        <v>21.85</v>
      </c>
      <c r="F336">
        <v>75</v>
      </c>
      <c r="G336">
        <v>60</v>
      </c>
      <c r="H336">
        <v>67</v>
      </c>
      <c r="R336">
        <v>3.0100000000000002</v>
      </c>
    </row>
    <row r="337" spans="4:18">
      <c r="D337" s="344"/>
      <c r="R337">
        <v>3.14</v>
      </c>
    </row>
    <row r="338" spans="4:18">
      <c r="D338" s="344"/>
    </row>
    <row r="339" spans="4:18">
      <c r="D339" s="344"/>
      <c r="R339">
        <v>3.2600000000000002</v>
      </c>
    </row>
    <row r="340" spans="4:18">
      <c r="D340" s="344"/>
      <c r="R340">
        <v>3.3800000000000003</v>
      </c>
    </row>
    <row r="341" spans="4:18">
      <c r="D341" s="344"/>
    </row>
    <row r="342" spans="4:18">
      <c r="D342" s="344"/>
      <c r="R342">
        <v>3.5000000000000004</v>
      </c>
    </row>
    <row r="343" spans="4:18">
      <c r="D343" s="344"/>
    </row>
    <row r="344" spans="4:18">
      <c r="D344" s="344"/>
    </row>
    <row r="345" spans="4:18">
      <c r="D345" s="344"/>
    </row>
    <row r="346" spans="4:18">
      <c r="D346" s="344">
        <v>44440</v>
      </c>
      <c r="E346">
        <v>22.58</v>
      </c>
      <c r="F346">
        <v>73</v>
      </c>
      <c r="G346">
        <v>58</v>
      </c>
      <c r="H346">
        <v>66</v>
      </c>
    </row>
    <row r="347" spans="4:18">
      <c r="D347" s="344">
        <v>44441</v>
      </c>
      <c r="E347">
        <v>22.66</v>
      </c>
      <c r="F347">
        <v>73</v>
      </c>
      <c r="G347">
        <v>58</v>
      </c>
      <c r="H347">
        <v>65</v>
      </c>
    </row>
    <row r="348" spans="4:18">
      <c r="D348" s="344">
        <v>44442</v>
      </c>
      <c r="E348">
        <v>22.74</v>
      </c>
      <c r="F348">
        <v>73</v>
      </c>
      <c r="G348">
        <v>57</v>
      </c>
      <c r="H348">
        <v>65</v>
      </c>
    </row>
    <row r="349" spans="4:18">
      <c r="D349" s="344">
        <v>44443</v>
      </c>
      <c r="E349">
        <v>22.82</v>
      </c>
      <c r="F349">
        <v>73</v>
      </c>
      <c r="G349">
        <v>57</v>
      </c>
      <c r="H349">
        <v>65</v>
      </c>
    </row>
    <row r="350" spans="4:18">
      <c r="D350" s="344">
        <v>44444</v>
      </c>
      <c r="E350">
        <v>22.89</v>
      </c>
      <c r="F350">
        <v>72</v>
      </c>
      <c r="G350">
        <v>57</v>
      </c>
      <c r="H350">
        <v>65</v>
      </c>
    </row>
    <row r="351" spans="4:18">
      <c r="D351" s="344"/>
    </row>
    <row r="352" spans="4:18">
      <c r="D352" s="344">
        <v>44445</v>
      </c>
      <c r="E352">
        <v>22.97</v>
      </c>
      <c r="F352">
        <v>72</v>
      </c>
      <c r="G352">
        <v>56</v>
      </c>
      <c r="H352">
        <v>64</v>
      </c>
    </row>
    <row r="353" spans="4:8">
      <c r="D353" s="344">
        <v>44446</v>
      </c>
      <c r="E353">
        <v>23.04</v>
      </c>
      <c r="F353">
        <v>72</v>
      </c>
      <c r="G353">
        <v>56</v>
      </c>
      <c r="H353">
        <v>64</v>
      </c>
    </row>
    <row r="354" spans="4:8">
      <c r="D354" s="344">
        <v>44447</v>
      </c>
      <c r="E354">
        <v>23.12</v>
      </c>
      <c r="F354">
        <v>71</v>
      </c>
      <c r="G354">
        <v>56</v>
      </c>
      <c r="H354">
        <v>64</v>
      </c>
    </row>
    <row r="355" spans="4:8">
      <c r="D355" s="344">
        <v>44448</v>
      </c>
      <c r="E355">
        <v>23.2</v>
      </c>
      <c r="F355">
        <v>71</v>
      </c>
      <c r="G355">
        <v>56</v>
      </c>
      <c r="H355">
        <v>63</v>
      </c>
    </row>
    <row r="356" spans="4:8">
      <c r="D356" s="344">
        <v>44449</v>
      </c>
      <c r="E356">
        <v>23.27</v>
      </c>
      <c r="F356">
        <v>71</v>
      </c>
      <c r="G356">
        <v>55</v>
      </c>
      <c r="H356">
        <v>63</v>
      </c>
    </row>
    <row r="357" spans="4:8">
      <c r="D357" s="344"/>
    </row>
    <row r="358" spans="4:8">
      <c r="D358" s="344">
        <v>44450</v>
      </c>
      <c r="E358">
        <v>23.34</v>
      </c>
      <c r="F358">
        <v>71</v>
      </c>
      <c r="G358">
        <v>55</v>
      </c>
      <c r="H358">
        <v>63</v>
      </c>
    </row>
    <row r="359" spans="4:8">
      <c r="D359" s="344">
        <v>44451</v>
      </c>
      <c r="E359">
        <v>23.41</v>
      </c>
      <c r="F359">
        <v>70</v>
      </c>
      <c r="G359">
        <v>55</v>
      </c>
      <c r="H359">
        <v>62</v>
      </c>
    </row>
    <row r="360" spans="4:8">
      <c r="D360" s="344">
        <v>44452</v>
      </c>
      <c r="E360">
        <v>23.48</v>
      </c>
      <c r="F360">
        <v>70</v>
      </c>
      <c r="G360">
        <v>54</v>
      </c>
      <c r="H360">
        <v>62</v>
      </c>
    </row>
    <row r="361" spans="4:8">
      <c r="D361" s="344">
        <v>44453</v>
      </c>
      <c r="E361">
        <v>23.56</v>
      </c>
      <c r="F361">
        <v>69</v>
      </c>
      <c r="G361">
        <v>54</v>
      </c>
      <c r="H361">
        <v>62</v>
      </c>
    </row>
    <row r="362" spans="4:8">
      <c r="D362" s="344">
        <v>44454</v>
      </c>
      <c r="E362">
        <v>23.63</v>
      </c>
      <c r="F362">
        <v>69</v>
      </c>
      <c r="G362">
        <v>53</v>
      </c>
      <c r="H362">
        <v>61</v>
      </c>
    </row>
    <row r="363" spans="4:8">
      <c r="D363" s="344"/>
    </row>
    <row r="364" spans="4:8">
      <c r="D364" s="344">
        <v>44455</v>
      </c>
      <c r="E364">
        <v>23.7</v>
      </c>
      <c r="F364">
        <v>69</v>
      </c>
      <c r="G364">
        <v>53</v>
      </c>
      <c r="H364">
        <v>61</v>
      </c>
    </row>
    <row r="365" spans="4:8">
      <c r="D365" s="344">
        <v>44456</v>
      </c>
      <c r="E365">
        <v>23.78</v>
      </c>
      <c r="F365">
        <v>68</v>
      </c>
      <c r="G365">
        <v>53</v>
      </c>
      <c r="H365">
        <v>61</v>
      </c>
    </row>
    <row r="366" spans="4:8">
      <c r="D366" s="344">
        <v>44457</v>
      </c>
      <c r="E366">
        <v>23.86</v>
      </c>
      <c r="F366">
        <v>68</v>
      </c>
      <c r="G366">
        <v>52</v>
      </c>
      <c r="H366">
        <v>60</v>
      </c>
    </row>
    <row r="367" spans="4:8">
      <c r="D367" s="344">
        <v>44458</v>
      </c>
      <c r="E367">
        <v>23.94</v>
      </c>
      <c r="F367">
        <v>68</v>
      </c>
      <c r="G367">
        <v>52</v>
      </c>
      <c r="H367">
        <v>60</v>
      </c>
    </row>
    <row r="368" spans="4:8">
      <c r="D368" s="344">
        <v>44459</v>
      </c>
      <c r="E368">
        <v>24.03</v>
      </c>
      <c r="F368">
        <v>67</v>
      </c>
      <c r="G368">
        <v>52</v>
      </c>
      <c r="H368">
        <v>59</v>
      </c>
    </row>
    <row r="369" spans="4:8">
      <c r="D369" s="344"/>
    </row>
    <row r="370" spans="4:8">
      <c r="D370" s="344">
        <v>44460</v>
      </c>
      <c r="E370">
        <v>24.12</v>
      </c>
      <c r="F370">
        <v>67</v>
      </c>
      <c r="G370">
        <v>51</v>
      </c>
      <c r="H370">
        <v>59</v>
      </c>
    </row>
    <row r="371" spans="4:8">
      <c r="D371" s="344">
        <v>44461</v>
      </c>
      <c r="E371">
        <v>24.21</v>
      </c>
      <c r="F371">
        <v>66</v>
      </c>
      <c r="G371">
        <v>51</v>
      </c>
      <c r="H371">
        <v>59</v>
      </c>
    </row>
    <row r="372" spans="4:8">
      <c r="D372" s="344">
        <v>44462</v>
      </c>
      <c r="E372">
        <v>24.3</v>
      </c>
      <c r="F372">
        <v>66</v>
      </c>
      <c r="G372">
        <v>51</v>
      </c>
      <c r="H372">
        <v>58</v>
      </c>
    </row>
    <row r="373" spans="4:8">
      <c r="D373" s="344">
        <v>44463</v>
      </c>
      <c r="E373">
        <v>24.39</v>
      </c>
      <c r="F373">
        <v>66</v>
      </c>
      <c r="G373">
        <v>50</v>
      </c>
      <c r="H373">
        <v>58</v>
      </c>
    </row>
    <row r="374" spans="4:8">
      <c r="D374" s="344">
        <v>44464</v>
      </c>
      <c r="E374">
        <v>24.48</v>
      </c>
      <c r="F374">
        <v>65</v>
      </c>
      <c r="G374">
        <v>50</v>
      </c>
      <c r="H374">
        <v>57</v>
      </c>
    </row>
    <row r="375" spans="4:8">
      <c r="D375" s="344"/>
    </row>
    <row r="376" spans="4:8">
      <c r="D376" s="344">
        <v>44465</v>
      </c>
      <c r="E376">
        <v>24.56</v>
      </c>
      <c r="F376">
        <v>65</v>
      </c>
      <c r="G376">
        <v>49</v>
      </c>
      <c r="H376">
        <v>57</v>
      </c>
    </row>
    <row r="377" spans="4:8">
      <c r="D377" s="344">
        <v>44466</v>
      </c>
      <c r="E377">
        <v>24.65</v>
      </c>
      <c r="F377">
        <v>64</v>
      </c>
      <c r="G377">
        <v>49</v>
      </c>
      <c r="H377">
        <v>57</v>
      </c>
    </row>
    <row r="378" spans="4:8">
      <c r="D378" s="344">
        <v>44467</v>
      </c>
      <c r="E378">
        <v>24.73</v>
      </c>
      <c r="F378">
        <v>64</v>
      </c>
      <c r="G378">
        <v>49</v>
      </c>
      <c r="H378">
        <v>56</v>
      </c>
    </row>
    <row r="379" spans="4:8">
      <c r="D379" s="344">
        <v>44468</v>
      </c>
      <c r="E379">
        <v>24.82</v>
      </c>
      <c r="F379">
        <v>63</v>
      </c>
      <c r="G379">
        <v>48</v>
      </c>
      <c r="H379">
        <v>56</v>
      </c>
    </row>
    <row r="380" spans="4:8">
      <c r="D380" s="344">
        <v>44469</v>
      </c>
      <c r="E380">
        <v>24.91</v>
      </c>
      <c r="F380">
        <v>63</v>
      </c>
      <c r="G380">
        <v>48</v>
      </c>
      <c r="H380">
        <v>55</v>
      </c>
    </row>
    <row r="381" spans="4:8">
      <c r="D381" s="344"/>
    </row>
    <row r="382" spans="4:8">
      <c r="D382" s="344">
        <v>44470</v>
      </c>
      <c r="E382">
        <v>25.01</v>
      </c>
      <c r="F382">
        <v>63</v>
      </c>
      <c r="G382">
        <v>47</v>
      </c>
      <c r="H382">
        <v>55</v>
      </c>
    </row>
    <row r="383" spans="4:8">
      <c r="D383" s="344">
        <v>44471</v>
      </c>
      <c r="E383">
        <v>25.11</v>
      </c>
      <c r="F383">
        <v>62</v>
      </c>
      <c r="G383">
        <v>47</v>
      </c>
      <c r="H383">
        <v>55</v>
      </c>
    </row>
    <row r="384" spans="4:8">
      <c r="D384" s="344">
        <v>44472</v>
      </c>
      <c r="E384">
        <v>25.21</v>
      </c>
      <c r="F384">
        <v>62</v>
      </c>
      <c r="G384">
        <v>47</v>
      </c>
      <c r="H384">
        <v>54</v>
      </c>
    </row>
    <row r="385" spans="4:8">
      <c r="D385" s="344">
        <v>44473</v>
      </c>
      <c r="E385">
        <v>25.31</v>
      </c>
      <c r="F385">
        <v>61</v>
      </c>
      <c r="G385">
        <v>46</v>
      </c>
      <c r="H385">
        <v>54</v>
      </c>
    </row>
    <row r="386" spans="4:8">
      <c r="D386" s="344">
        <v>44474</v>
      </c>
      <c r="E386">
        <v>25.4</v>
      </c>
      <c r="F386">
        <v>61</v>
      </c>
      <c r="G386">
        <v>46</v>
      </c>
      <c r="H386">
        <v>53</v>
      </c>
    </row>
    <row r="387" spans="4:8">
      <c r="D387" s="344"/>
    </row>
    <row r="388" spans="4:8">
      <c r="D388" s="344">
        <v>44475</v>
      </c>
      <c r="E388">
        <v>25.5</v>
      </c>
      <c r="F388">
        <v>60</v>
      </c>
      <c r="G388">
        <v>46</v>
      </c>
      <c r="H388">
        <v>53</v>
      </c>
    </row>
    <row r="389" spans="4:8">
      <c r="D389" s="344">
        <v>44476</v>
      </c>
      <c r="E389">
        <v>25.6</v>
      </c>
      <c r="F389">
        <v>60</v>
      </c>
      <c r="G389">
        <v>45</v>
      </c>
      <c r="H389">
        <v>53</v>
      </c>
    </row>
    <row r="390" spans="4:8">
      <c r="D390" s="344">
        <v>44477</v>
      </c>
      <c r="E390">
        <v>25.69</v>
      </c>
      <c r="F390">
        <v>59</v>
      </c>
      <c r="G390">
        <v>45</v>
      </c>
      <c r="H390">
        <v>52</v>
      </c>
    </row>
    <row r="391" spans="4:8">
      <c r="D391" s="344">
        <v>44478</v>
      </c>
      <c r="E391">
        <v>25.8</v>
      </c>
      <c r="F391">
        <v>59</v>
      </c>
      <c r="G391">
        <v>45</v>
      </c>
      <c r="H391">
        <v>52</v>
      </c>
    </row>
    <row r="392" spans="4:8">
      <c r="D392" s="344">
        <v>44479</v>
      </c>
      <c r="E392">
        <v>25.9</v>
      </c>
      <c r="F392">
        <v>59</v>
      </c>
      <c r="G392">
        <v>44</v>
      </c>
      <c r="H392">
        <v>51</v>
      </c>
    </row>
    <row r="393" spans="4:8">
      <c r="D393" s="344"/>
    </row>
    <row r="394" spans="4:8">
      <c r="D394" s="344">
        <v>44480</v>
      </c>
      <c r="E394">
        <v>26</v>
      </c>
      <c r="F394">
        <v>58</v>
      </c>
      <c r="G394">
        <v>44</v>
      </c>
      <c r="H394">
        <v>51</v>
      </c>
    </row>
    <row r="395" spans="4:8">
      <c r="D395" s="344">
        <v>44481</v>
      </c>
      <c r="E395">
        <v>26.1</v>
      </c>
      <c r="F395">
        <v>58</v>
      </c>
      <c r="G395">
        <v>43</v>
      </c>
      <c r="H395">
        <v>51</v>
      </c>
    </row>
    <row r="396" spans="4:8">
      <c r="D396" s="344">
        <v>44482</v>
      </c>
      <c r="E396">
        <v>26.2</v>
      </c>
      <c r="F396">
        <v>57</v>
      </c>
      <c r="G396">
        <v>43</v>
      </c>
      <c r="H396">
        <v>50</v>
      </c>
    </row>
    <row r="397" spans="4:8">
      <c r="D397" s="344">
        <v>44483</v>
      </c>
      <c r="E397">
        <v>26.3</v>
      </c>
      <c r="F397">
        <v>57</v>
      </c>
      <c r="G397">
        <v>43</v>
      </c>
      <c r="H397">
        <v>50</v>
      </c>
    </row>
    <row r="398" spans="4:8">
      <c r="D398" s="344">
        <v>44484</v>
      </c>
      <c r="E398">
        <v>26.4</v>
      </c>
      <c r="F398">
        <v>56</v>
      </c>
      <c r="G398">
        <v>42</v>
      </c>
      <c r="H398">
        <v>49</v>
      </c>
    </row>
    <row r="399" spans="4:8">
      <c r="D399" s="344"/>
    </row>
    <row r="400" spans="4:8">
      <c r="D400" s="344"/>
    </row>
    <row r="401" spans="4:4">
      <c r="D401" s="344"/>
    </row>
    <row r="402" spans="4:4">
      <c r="D402" s="344"/>
    </row>
    <row r="403" spans="4:4">
      <c r="D403" s="344"/>
    </row>
    <row r="404" spans="4:4">
      <c r="D404" s="344"/>
    </row>
    <row r="405" spans="4:4">
      <c r="D405" s="344"/>
    </row>
    <row r="406" spans="4:4">
      <c r="D406" s="344"/>
    </row>
    <row r="407" spans="4:4">
      <c r="D407" s="344"/>
    </row>
    <row r="408" spans="4:4">
      <c r="D408" s="344"/>
    </row>
    <row r="409" spans="4:4">
      <c r="D409" s="344"/>
    </row>
    <row r="410" spans="4:4">
      <c r="D410" s="344"/>
    </row>
    <row r="411" spans="4:4">
      <c r="D411" s="344"/>
    </row>
    <row r="412" spans="4:4">
      <c r="D412" s="344"/>
    </row>
    <row r="413" spans="4:4">
      <c r="D413" s="344"/>
    </row>
    <row r="414" spans="4:4">
      <c r="D414" s="344"/>
    </row>
    <row r="415" spans="4:4">
      <c r="D415" s="344"/>
    </row>
    <row r="416" spans="4:4">
      <c r="D416" s="344"/>
    </row>
    <row r="417" spans="4:8">
      <c r="D417" s="344"/>
    </row>
    <row r="418" spans="4:8">
      <c r="D418" s="344"/>
    </row>
    <row r="419" spans="4:8">
      <c r="D419" s="344">
        <v>44501</v>
      </c>
      <c r="E419">
        <v>27.9</v>
      </c>
      <c r="F419">
        <v>49</v>
      </c>
      <c r="G419">
        <v>36</v>
      </c>
      <c r="H419">
        <v>43</v>
      </c>
    </row>
    <row r="420" spans="4:8">
      <c r="D420" s="344">
        <v>44502</v>
      </c>
      <c r="E420">
        <v>27.97</v>
      </c>
      <c r="F420">
        <v>49</v>
      </c>
      <c r="G420">
        <v>36</v>
      </c>
      <c r="H420">
        <v>42</v>
      </c>
    </row>
    <row r="421" spans="4:8">
      <c r="D421" s="344">
        <v>44503</v>
      </c>
      <c r="E421">
        <v>28.04</v>
      </c>
      <c r="F421">
        <v>48</v>
      </c>
      <c r="G421">
        <v>35</v>
      </c>
      <c r="H421">
        <v>42</v>
      </c>
    </row>
    <row r="422" spans="4:8">
      <c r="D422" s="344">
        <v>44504</v>
      </c>
      <c r="E422">
        <v>28.12</v>
      </c>
      <c r="F422">
        <v>48</v>
      </c>
      <c r="G422">
        <v>35</v>
      </c>
      <c r="H422">
        <v>41</v>
      </c>
    </row>
    <row r="423" spans="4:8">
      <c r="D423" s="344">
        <v>44505</v>
      </c>
      <c r="E423">
        <v>28.2</v>
      </c>
      <c r="F423">
        <v>48</v>
      </c>
      <c r="G423">
        <v>35</v>
      </c>
      <c r="H423">
        <v>41</v>
      </c>
    </row>
    <row r="424" spans="4:8">
      <c r="D424" s="344"/>
    </row>
    <row r="425" spans="4:8">
      <c r="D425" s="344">
        <v>44506</v>
      </c>
      <c r="E425">
        <v>28.27</v>
      </c>
      <c r="F425">
        <v>47</v>
      </c>
      <c r="G425">
        <v>34</v>
      </c>
      <c r="H425">
        <v>41</v>
      </c>
    </row>
    <row r="426" spans="4:8">
      <c r="D426" s="344">
        <v>44507</v>
      </c>
      <c r="E426">
        <v>28.34</v>
      </c>
      <c r="F426">
        <v>47</v>
      </c>
      <c r="G426">
        <v>34</v>
      </c>
      <c r="H426">
        <v>40</v>
      </c>
    </row>
    <row r="427" spans="4:8">
      <c r="D427" s="344">
        <v>44508</v>
      </c>
      <c r="E427">
        <v>28.4</v>
      </c>
      <c r="F427">
        <v>46</v>
      </c>
      <c r="G427">
        <v>33</v>
      </c>
      <c r="H427">
        <v>40</v>
      </c>
    </row>
    <row r="428" spans="4:8">
      <c r="D428" s="344">
        <v>44509</v>
      </c>
      <c r="E428">
        <v>28.47</v>
      </c>
      <c r="F428">
        <v>46</v>
      </c>
      <c r="G428">
        <v>33</v>
      </c>
      <c r="H428">
        <v>39</v>
      </c>
    </row>
    <row r="429" spans="4:8">
      <c r="D429" s="344">
        <v>44510</v>
      </c>
      <c r="E429">
        <v>28.53</v>
      </c>
      <c r="F429">
        <v>45</v>
      </c>
      <c r="G429">
        <v>33</v>
      </c>
      <c r="H429">
        <v>39</v>
      </c>
    </row>
    <row r="430" spans="4:8">
      <c r="D430" s="344"/>
    </row>
    <row r="431" spans="4:8">
      <c r="D431" s="344">
        <v>44511</v>
      </c>
      <c r="E431">
        <v>28.59</v>
      </c>
      <c r="F431">
        <v>45</v>
      </c>
      <c r="G431">
        <v>32</v>
      </c>
      <c r="H431">
        <v>39</v>
      </c>
    </row>
    <row r="432" spans="4:8">
      <c r="D432" s="344">
        <v>44512</v>
      </c>
      <c r="E432">
        <v>28.66</v>
      </c>
      <c r="F432">
        <v>45</v>
      </c>
      <c r="G432">
        <v>32</v>
      </c>
      <c r="H432">
        <v>38</v>
      </c>
    </row>
    <row r="433" spans="4:8">
      <c r="D433" s="344">
        <v>44513</v>
      </c>
      <c r="E433">
        <v>28.72</v>
      </c>
      <c r="F433">
        <v>44</v>
      </c>
      <c r="G433">
        <v>31</v>
      </c>
      <c r="H433">
        <v>38</v>
      </c>
    </row>
    <row r="434" spans="4:8">
      <c r="D434" s="344">
        <v>44514</v>
      </c>
      <c r="E434">
        <v>28.79</v>
      </c>
      <c r="F434">
        <v>44</v>
      </c>
      <c r="G434">
        <v>31</v>
      </c>
      <c r="H434">
        <v>37</v>
      </c>
    </row>
    <row r="435" spans="4:8">
      <c r="D435" s="344">
        <v>44515</v>
      </c>
      <c r="E435">
        <v>28.86</v>
      </c>
      <c r="F435">
        <v>43</v>
      </c>
      <c r="G435">
        <v>31</v>
      </c>
      <c r="H435">
        <v>37</v>
      </c>
    </row>
    <row r="436" spans="4:8">
      <c r="D436" s="344"/>
    </row>
    <row r="437" spans="4:8">
      <c r="D437" s="344">
        <v>44516</v>
      </c>
      <c r="E437">
        <v>28.92</v>
      </c>
      <c r="F437">
        <v>43</v>
      </c>
      <c r="G437">
        <v>30</v>
      </c>
      <c r="H437">
        <v>37</v>
      </c>
    </row>
    <row r="438" spans="4:8">
      <c r="D438" s="344">
        <v>44517</v>
      </c>
      <c r="E438">
        <v>28.98</v>
      </c>
      <c r="F438">
        <v>42</v>
      </c>
      <c r="G438">
        <v>30</v>
      </c>
      <c r="H438">
        <v>36</v>
      </c>
    </row>
    <row r="439" spans="4:8">
      <c r="D439" s="344">
        <v>44518</v>
      </c>
      <c r="E439">
        <v>29.05</v>
      </c>
      <c r="F439">
        <v>42</v>
      </c>
      <c r="G439">
        <v>29</v>
      </c>
      <c r="H439">
        <v>36</v>
      </c>
    </row>
    <row r="440" spans="4:8">
      <c r="D440" s="344">
        <v>44519</v>
      </c>
      <c r="E440">
        <v>29.11</v>
      </c>
      <c r="F440">
        <v>42</v>
      </c>
      <c r="G440">
        <v>29</v>
      </c>
      <c r="H440">
        <v>35</v>
      </c>
    </row>
    <row r="441" spans="4:8">
      <c r="D441" s="344">
        <v>44520</v>
      </c>
      <c r="E441">
        <v>29.18</v>
      </c>
      <c r="F441">
        <v>41</v>
      </c>
      <c r="G441">
        <v>29</v>
      </c>
      <c r="H441">
        <v>35</v>
      </c>
    </row>
    <row r="442" spans="4:8">
      <c r="D442" s="344"/>
    </row>
    <row r="443" spans="4:8">
      <c r="D443" s="344">
        <v>44521</v>
      </c>
      <c r="E443">
        <v>29.24</v>
      </c>
      <c r="F443">
        <v>41</v>
      </c>
      <c r="G443">
        <v>28</v>
      </c>
      <c r="H443">
        <v>34</v>
      </c>
    </row>
    <row r="444" spans="4:8">
      <c r="D444" s="344">
        <v>44522</v>
      </c>
      <c r="E444">
        <v>29.31</v>
      </c>
      <c r="F444">
        <v>40</v>
      </c>
      <c r="G444">
        <v>28</v>
      </c>
      <c r="H444">
        <v>34</v>
      </c>
    </row>
    <row r="445" spans="4:8">
      <c r="D445" s="344">
        <v>44523</v>
      </c>
      <c r="E445">
        <v>29.37</v>
      </c>
      <c r="F445">
        <v>40</v>
      </c>
      <c r="G445">
        <v>27</v>
      </c>
      <c r="H445">
        <v>34</v>
      </c>
    </row>
    <row r="446" spans="4:8">
      <c r="D446" s="344">
        <v>44524</v>
      </c>
      <c r="E446">
        <v>29.43</v>
      </c>
      <c r="F446">
        <v>39</v>
      </c>
      <c r="G446">
        <v>27</v>
      </c>
      <c r="H446">
        <v>33</v>
      </c>
    </row>
    <row r="447" spans="4:8">
      <c r="D447" s="344">
        <v>44525</v>
      </c>
      <c r="E447">
        <v>29.49</v>
      </c>
      <c r="F447">
        <v>39</v>
      </c>
      <c r="G447">
        <v>27</v>
      </c>
      <c r="H447">
        <v>33</v>
      </c>
    </row>
    <row r="448" spans="4:8">
      <c r="D448" s="344"/>
    </row>
    <row r="449" spans="4:8">
      <c r="D449" s="344">
        <v>44526</v>
      </c>
      <c r="E449">
        <v>29.55</v>
      </c>
      <c r="F449">
        <v>39</v>
      </c>
      <c r="G449">
        <v>26</v>
      </c>
      <c r="H449">
        <v>32</v>
      </c>
    </row>
    <row r="450" spans="4:8">
      <c r="D450" s="344">
        <v>44527</v>
      </c>
      <c r="E450">
        <v>29.61</v>
      </c>
      <c r="F450">
        <v>38</v>
      </c>
      <c r="G450">
        <v>26</v>
      </c>
      <c r="H450">
        <v>32</v>
      </c>
    </row>
    <row r="451" spans="4:8">
      <c r="D451" s="344">
        <v>44528</v>
      </c>
      <c r="E451">
        <v>29.67</v>
      </c>
      <c r="F451">
        <v>38</v>
      </c>
      <c r="G451">
        <v>26</v>
      </c>
      <c r="H451">
        <v>32</v>
      </c>
    </row>
    <row r="452" spans="4:8">
      <c r="D452" s="344">
        <v>44529</v>
      </c>
      <c r="E452">
        <v>29.73</v>
      </c>
      <c r="F452">
        <v>37</v>
      </c>
      <c r="G452">
        <v>25</v>
      </c>
      <c r="H452">
        <v>31</v>
      </c>
    </row>
    <row r="453" spans="4:8">
      <c r="D453" s="344">
        <v>44530</v>
      </c>
      <c r="E453">
        <v>29.8</v>
      </c>
      <c r="F453">
        <v>37</v>
      </c>
      <c r="G453">
        <v>25</v>
      </c>
      <c r="H453">
        <v>31</v>
      </c>
    </row>
    <row r="454" spans="4:8">
      <c r="D454" s="344"/>
    </row>
    <row r="455" spans="4:8">
      <c r="D455" s="344">
        <v>44531</v>
      </c>
      <c r="E455">
        <v>29.87</v>
      </c>
      <c r="F455">
        <v>37</v>
      </c>
      <c r="G455">
        <v>25</v>
      </c>
      <c r="H455">
        <v>31</v>
      </c>
    </row>
    <row r="456" spans="4:8">
      <c r="D456" s="344">
        <v>44532</v>
      </c>
      <c r="E456">
        <v>29.93</v>
      </c>
      <c r="F456">
        <v>36</v>
      </c>
      <c r="G456">
        <v>24</v>
      </c>
      <c r="H456">
        <v>30</v>
      </c>
    </row>
    <row r="457" spans="4:8">
      <c r="D457" s="344">
        <v>44533</v>
      </c>
      <c r="E457">
        <v>29.99</v>
      </c>
      <c r="F457">
        <v>36</v>
      </c>
      <c r="G457">
        <v>24</v>
      </c>
      <c r="H457">
        <v>30</v>
      </c>
    </row>
    <row r="458" spans="4:8">
      <c r="D458" s="344">
        <v>44534</v>
      </c>
      <c r="E458">
        <v>30.05</v>
      </c>
      <c r="F458">
        <v>36</v>
      </c>
      <c r="G458">
        <v>23</v>
      </c>
      <c r="H458">
        <v>29</v>
      </c>
    </row>
    <row r="459" spans="4:8">
      <c r="D459" s="344">
        <v>44535</v>
      </c>
      <c r="E459">
        <v>30.11</v>
      </c>
      <c r="F459">
        <v>35</v>
      </c>
      <c r="G459">
        <v>23</v>
      </c>
      <c r="H459">
        <v>29</v>
      </c>
    </row>
    <row r="460" spans="4:8">
      <c r="D460" s="344"/>
    </row>
    <row r="461" spans="4:8">
      <c r="D461" s="344">
        <v>44536</v>
      </c>
      <c r="E461">
        <v>30.17</v>
      </c>
      <c r="F461">
        <v>35</v>
      </c>
      <c r="G461">
        <v>23</v>
      </c>
      <c r="H461">
        <v>29</v>
      </c>
    </row>
    <row r="462" spans="4:8">
      <c r="D462" s="344">
        <v>44537</v>
      </c>
      <c r="E462">
        <v>30.23</v>
      </c>
      <c r="F462">
        <v>34</v>
      </c>
      <c r="G462">
        <v>22</v>
      </c>
      <c r="H462">
        <v>28</v>
      </c>
    </row>
    <row r="463" spans="4:8">
      <c r="D463" s="344">
        <v>44538</v>
      </c>
      <c r="E463">
        <v>30.3</v>
      </c>
      <c r="F463">
        <v>34</v>
      </c>
      <c r="G463">
        <v>22</v>
      </c>
      <c r="H463">
        <v>28</v>
      </c>
    </row>
    <row r="464" spans="4:8">
      <c r="D464" s="344">
        <v>44539</v>
      </c>
      <c r="E464">
        <v>30.36</v>
      </c>
      <c r="F464">
        <v>34</v>
      </c>
      <c r="G464">
        <v>22</v>
      </c>
      <c r="H464">
        <v>28</v>
      </c>
    </row>
    <row r="465" spans="4:8">
      <c r="D465" s="344">
        <v>44540</v>
      </c>
      <c r="E465">
        <v>30.42</v>
      </c>
      <c r="F465">
        <v>33</v>
      </c>
      <c r="G465">
        <v>22</v>
      </c>
      <c r="H465">
        <v>27</v>
      </c>
    </row>
    <row r="466" spans="4:8">
      <c r="D466" s="344"/>
    </row>
    <row r="467" spans="4:8">
      <c r="D467" s="344">
        <v>44541</v>
      </c>
      <c r="E467">
        <v>30.48</v>
      </c>
      <c r="F467">
        <v>33</v>
      </c>
      <c r="G467">
        <v>21</v>
      </c>
      <c r="H467">
        <v>27</v>
      </c>
    </row>
    <row r="468" spans="4:8">
      <c r="D468" s="344">
        <v>44542</v>
      </c>
      <c r="E468">
        <v>30.53</v>
      </c>
      <c r="F468">
        <v>33</v>
      </c>
      <c r="G468">
        <v>21</v>
      </c>
      <c r="H468">
        <v>27</v>
      </c>
    </row>
    <row r="469" spans="4:8">
      <c r="D469" s="344">
        <v>44543</v>
      </c>
      <c r="E469">
        <v>30.59</v>
      </c>
      <c r="F469">
        <v>32</v>
      </c>
      <c r="G469">
        <v>21</v>
      </c>
      <c r="H469">
        <v>27</v>
      </c>
    </row>
    <row r="470" spans="4:8">
      <c r="D470" s="344">
        <v>44544</v>
      </c>
      <c r="E470">
        <v>30.64</v>
      </c>
      <c r="F470">
        <v>32</v>
      </c>
      <c r="G470">
        <v>20</v>
      </c>
      <c r="H470">
        <v>26</v>
      </c>
    </row>
    <row r="471" spans="4:8">
      <c r="D471" s="344">
        <v>44545</v>
      </c>
      <c r="E471">
        <v>30.7</v>
      </c>
      <c r="F471">
        <v>32</v>
      </c>
      <c r="G471">
        <v>20</v>
      </c>
      <c r="H471">
        <v>26</v>
      </c>
    </row>
    <row r="472" spans="4:8">
      <c r="D472" s="344"/>
    </row>
    <row r="473" spans="4:8">
      <c r="D473" s="344">
        <v>44546</v>
      </c>
      <c r="E473">
        <v>30.75</v>
      </c>
      <c r="F473">
        <v>32</v>
      </c>
      <c r="G473">
        <v>20</v>
      </c>
      <c r="H473">
        <v>26</v>
      </c>
    </row>
    <row r="474" spans="4:8">
      <c r="D474" s="344">
        <v>44547</v>
      </c>
      <c r="E474">
        <v>30.81</v>
      </c>
      <c r="F474">
        <v>31</v>
      </c>
      <c r="G474">
        <v>19</v>
      </c>
      <c r="H474">
        <v>25</v>
      </c>
    </row>
    <row r="475" spans="4:8">
      <c r="D475" s="344">
        <v>44548</v>
      </c>
      <c r="E475">
        <v>30.86</v>
      </c>
      <c r="F475">
        <v>31</v>
      </c>
      <c r="G475">
        <v>19</v>
      </c>
      <c r="H475">
        <v>25</v>
      </c>
    </row>
    <row r="476" spans="4:8">
      <c r="D476" s="344">
        <v>44549</v>
      </c>
      <c r="E476">
        <v>30.91</v>
      </c>
      <c r="F476">
        <v>31</v>
      </c>
      <c r="G476">
        <v>19</v>
      </c>
      <c r="H476">
        <v>25</v>
      </c>
    </row>
    <row r="477" spans="4:8">
      <c r="D477" s="344">
        <v>44550</v>
      </c>
      <c r="E477">
        <v>30.96</v>
      </c>
      <c r="F477">
        <v>30</v>
      </c>
      <c r="G477">
        <v>19</v>
      </c>
      <c r="H477">
        <v>25</v>
      </c>
    </row>
    <row r="478" spans="4:8">
      <c r="D478" s="344"/>
    </row>
    <row r="479" spans="4:8">
      <c r="D479" s="344">
        <v>44551</v>
      </c>
      <c r="E479">
        <v>31</v>
      </c>
      <c r="F479">
        <v>30</v>
      </c>
      <c r="G479">
        <v>18</v>
      </c>
      <c r="H479">
        <v>24</v>
      </c>
    </row>
    <row r="480" spans="4:8">
      <c r="D480" s="344">
        <v>44552</v>
      </c>
      <c r="E480">
        <v>31.05</v>
      </c>
      <c r="F480">
        <v>30</v>
      </c>
      <c r="G480">
        <v>18</v>
      </c>
      <c r="H480">
        <v>24</v>
      </c>
    </row>
    <row r="481" spans="4:8">
      <c r="D481" s="344">
        <v>44553</v>
      </c>
      <c r="E481">
        <v>31.1</v>
      </c>
      <c r="F481">
        <v>30</v>
      </c>
      <c r="G481">
        <v>18</v>
      </c>
      <c r="H481">
        <v>24</v>
      </c>
    </row>
    <row r="482" spans="4:8">
      <c r="D482" s="344">
        <v>44554</v>
      </c>
      <c r="E482">
        <v>31.14</v>
      </c>
      <c r="F482">
        <v>30</v>
      </c>
      <c r="G482">
        <v>17</v>
      </c>
      <c r="H482">
        <v>23</v>
      </c>
    </row>
    <row r="483" spans="4:8">
      <c r="D483" s="344">
        <v>44555</v>
      </c>
      <c r="E483">
        <v>31.19</v>
      </c>
      <c r="F483">
        <v>29</v>
      </c>
      <c r="G483">
        <v>17</v>
      </c>
      <c r="H483">
        <v>23</v>
      </c>
    </row>
    <row r="484" spans="4:8">
      <c r="D484" s="344"/>
    </row>
    <row r="485" spans="4:8">
      <c r="D485" s="344">
        <v>44556</v>
      </c>
      <c r="E485">
        <v>31.23</v>
      </c>
      <c r="F485">
        <v>29</v>
      </c>
      <c r="G485">
        <v>17</v>
      </c>
      <c r="H485">
        <v>23</v>
      </c>
    </row>
    <row r="486" spans="4:8">
      <c r="D486" s="344">
        <v>44557</v>
      </c>
      <c r="E486">
        <v>31.28</v>
      </c>
      <c r="F486">
        <v>29</v>
      </c>
      <c r="G486">
        <v>17</v>
      </c>
      <c r="H486">
        <v>23</v>
      </c>
    </row>
    <row r="487" spans="4:8">
      <c r="D487" s="344">
        <v>44558</v>
      </c>
      <c r="E487">
        <v>31.32</v>
      </c>
      <c r="F487">
        <v>29</v>
      </c>
      <c r="G487">
        <v>16</v>
      </c>
      <c r="H487">
        <v>23</v>
      </c>
    </row>
    <row r="488" spans="4:8">
      <c r="D488" s="344">
        <v>44559</v>
      </c>
      <c r="E488">
        <v>31.36</v>
      </c>
      <c r="F488">
        <v>28</v>
      </c>
      <c r="G488">
        <v>16</v>
      </c>
      <c r="H488">
        <v>22</v>
      </c>
    </row>
    <row r="489" spans="4:8">
      <c r="D489" s="344">
        <v>44560</v>
      </c>
      <c r="E489">
        <v>31.41</v>
      </c>
      <c r="F489">
        <v>28</v>
      </c>
      <c r="G489">
        <v>16</v>
      </c>
      <c r="H489">
        <v>22</v>
      </c>
    </row>
    <row r="490" spans="4:8">
      <c r="D490" s="344"/>
    </row>
    <row r="491" spans="4:8">
      <c r="D491" s="344">
        <v>44561</v>
      </c>
      <c r="E491">
        <v>31.45</v>
      </c>
      <c r="F491">
        <v>28</v>
      </c>
      <c r="G491">
        <v>16</v>
      </c>
      <c r="H491">
        <v>22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topLeftCell="A40" workbookViewId="0">
      <selection sqref="A1:L49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121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</row>
    <row r="2" spans="1:44" s="246" customFormat="1" ht="18.899999999999999" customHeight="1">
      <c r="A2" s="387"/>
      <c r="B2" s="387"/>
      <c r="C2" s="387"/>
      <c r="D2" s="387"/>
      <c r="E2" s="387"/>
      <c r="F2" s="387"/>
      <c r="G2" s="387"/>
      <c r="H2" s="387"/>
      <c r="I2" s="387"/>
      <c r="J2" s="388"/>
      <c r="K2" s="388"/>
      <c r="L2" s="388"/>
      <c r="M2" s="389"/>
      <c r="N2" s="390"/>
      <c r="O2" s="358"/>
      <c r="P2" s="358"/>
    </row>
    <row r="3" spans="1:44" ht="18.899999999999999" customHeight="1">
      <c r="A3" s="391"/>
      <c r="B3" s="391"/>
      <c r="C3" s="391"/>
      <c r="D3" s="392"/>
      <c r="E3" s="392"/>
      <c r="F3" s="393" t="s">
        <v>31</v>
      </c>
      <c r="G3" s="392"/>
      <c r="H3" s="393" t="s">
        <v>31</v>
      </c>
      <c r="I3" s="392"/>
      <c r="J3" s="458" t="s">
        <v>3</v>
      </c>
      <c r="K3" s="459"/>
      <c r="L3" s="460"/>
      <c r="M3" s="394"/>
      <c r="N3" s="395"/>
      <c r="O3" s="350"/>
      <c r="P3" s="35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360"/>
      <c r="N4" s="360"/>
      <c r="O4" s="347"/>
      <c r="P4" s="347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95"/>
      <c r="N5" s="395"/>
      <c r="O5" s="350"/>
      <c r="P5" s="35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61"/>
      <c r="N6" s="360"/>
      <c r="O6" s="347"/>
      <c r="P6" s="347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396">
        <v>45</v>
      </c>
      <c r="C7" s="397">
        <v>2022</v>
      </c>
      <c r="D7" s="396">
        <v>-21</v>
      </c>
      <c r="E7" s="397">
        <v>1918</v>
      </c>
      <c r="F7" s="396">
        <v>-5</v>
      </c>
      <c r="G7" s="397">
        <v>1895</v>
      </c>
      <c r="H7" s="396">
        <v>36</v>
      </c>
      <c r="I7" s="398">
        <v>1952</v>
      </c>
      <c r="J7" s="396">
        <v>27</v>
      </c>
      <c r="K7" s="396">
        <v>13</v>
      </c>
      <c r="L7" s="396">
        <v>20</v>
      </c>
      <c r="M7" s="399"/>
      <c r="N7" s="395"/>
      <c r="O7" s="350"/>
      <c r="P7" s="35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400">
        <v>48</v>
      </c>
      <c r="C8" s="401">
        <v>2020</v>
      </c>
      <c r="D8" s="400">
        <v>-25</v>
      </c>
      <c r="E8" s="402">
        <v>1996</v>
      </c>
      <c r="F8" s="400">
        <v>-9</v>
      </c>
      <c r="G8" s="401">
        <v>1996</v>
      </c>
      <c r="H8" s="400">
        <v>33</v>
      </c>
      <c r="I8" s="401">
        <v>1999</v>
      </c>
      <c r="J8" s="400">
        <v>27</v>
      </c>
      <c r="K8" s="400">
        <v>13</v>
      </c>
      <c r="L8" s="400">
        <v>20</v>
      </c>
      <c r="M8" s="361"/>
      <c r="N8" s="360"/>
      <c r="O8" s="347"/>
      <c r="P8" s="347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396">
        <v>47</v>
      </c>
      <c r="C9" s="397">
        <v>1991</v>
      </c>
      <c r="D9" s="396">
        <v>-27</v>
      </c>
      <c r="E9" s="397">
        <v>1996</v>
      </c>
      <c r="F9" s="396">
        <v>-12</v>
      </c>
      <c r="G9" s="397">
        <v>1996</v>
      </c>
      <c r="H9" s="396">
        <v>35</v>
      </c>
      <c r="I9" s="398" t="s">
        <v>242</v>
      </c>
      <c r="J9" s="396">
        <v>27</v>
      </c>
      <c r="K9" s="396">
        <v>13</v>
      </c>
      <c r="L9" s="396">
        <v>20</v>
      </c>
      <c r="M9" s="399"/>
      <c r="N9" s="395"/>
      <c r="O9" s="350"/>
      <c r="P9" s="35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400">
        <v>53</v>
      </c>
      <c r="C10" s="402">
        <v>1890</v>
      </c>
      <c r="D10" s="400">
        <v>-21</v>
      </c>
      <c r="E10" s="401" t="s">
        <v>122</v>
      </c>
      <c r="F10" s="400">
        <v>-4</v>
      </c>
      <c r="G10" s="402" t="s">
        <v>123</v>
      </c>
      <c r="H10" s="400">
        <v>36</v>
      </c>
      <c r="I10" s="401">
        <v>1991</v>
      </c>
      <c r="J10" s="400">
        <v>27</v>
      </c>
      <c r="K10" s="400">
        <v>13</v>
      </c>
      <c r="L10" s="400">
        <v>20</v>
      </c>
      <c r="M10" s="361"/>
      <c r="N10" s="360"/>
      <c r="O10" s="347"/>
      <c r="P10" s="34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396">
        <v>48</v>
      </c>
      <c r="C11" s="397">
        <v>1890</v>
      </c>
      <c r="D11" s="396">
        <v>-22</v>
      </c>
      <c r="E11" s="397" t="s">
        <v>124</v>
      </c>
      <c r="F11" s="396">
        <v>-7</v>
      </c>
      <c r="G11" s="397">
        <v>1895</v>
      </c>
      <c r="H11" s="396">
        <v>34</v>
      </c>
      <c r="I11" s="398" t="s">
        <v>243</v>
      </c>
      <c r="J11" s="396">
        <v>27</v>
      </c>
      <c r="K11" s="396">
        <v>14</v>
      </c>
      <c r="L11" s="396">
        <v>20</v>
      </c>
      <c r="M11" s="399"/>
      <c r="N11" s="395"/>
      <c r="O11" s="350"/>
      <c r="P11" s="35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400"/>
      <c r="C12" s="401"/>
      <c r="D12" s="400"/>
      <c r="E12" s="401"/>
      <c r="F12" s="400"/>
      <c r="G12" s="401"/>
      <c r="H12" s="400"/>
      <c r="I12" s="401"/>
      <c r="J12" s="400"/>
      <c r="K12" s="400"/>
      <c r="L12" s="400"/>
      <c r="M12" s="361"/>
      <c r="N12" s="360"/>
      <c r="O12" s="347"/>
      <c r="P12" s="347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396">
        <v>53</v>
      </c>
      <c r="C13" s="397">
        <v>1878</v>
      </c>
      <c r="D13" s="396">
        <v>-19</v>
      </c>
      <c r="E13" s="397">
        <v>1936</v>
      </c>
      <c r="F13" s="396">
        <v>-1</v>
      </c>
      <c r="G13" s="397">
        <v>1936</v>
      </c>
      <c r="H13" s="396">
        <v>33</v>
      </c>
      <c r="I13" s="397">
        <v>1897</v>
      </c>
      <c r="J13" s="396">
        <v>27</v>
      </c>
      <c r="K13" s="396">
        <v>14</v>
      </c>
      <c r="L13" s="396">
        <v>21</v>
      </c>
      <c r="M13" s="399"/>
      <c r="N13" s="395"/>
      <c r="O13" s="350"/>
      <c r="P13" s="35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400">
        <v>47</v>
      </c>
      <c r="C14" s="401">
        <v>1878</v>
      </c>
      <c r="D14" s="400">
        <v>-17</v>
      </c>
      <c r="E14" s="401">
        <v>1899</v>
      </c>
      <c r="F14" s="400">
        <v>-2</v>
      </c>
      <c r="G14" s="401">
        <v>1893</v>
      </c>
      <c r="H14" s="400">
        <v>35</v>
      </c>
      <c r="I14" s="401">
        <v>1965</v>
      </c>
      <c r="J14" s="400">
        <v>28</v>
      </c>
      <c r="K14" s="400">
        <v>14</v>
      </c>
      <c r="L14" s="400">
        <v>21</v>
      </c>
      <c r="M14" s="361"/>
      <c r="N14" s="360"/>
      <c r="O14" s="347"/>
      <c r="P14" s="347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396">
        <v>48</v>
      </c>
      <c r="C15" s="397">
        <v>1991</v>
      </c>
      <c r="D15" s="396">
        <v>-18</v>
      </c>
      <c r="E15" s="397" t="s">
        <v>125</v>
      </c>
      <c r="F15" s="396">
        <v>-8</v>
      </c>
      <c r="G15" s="397">
        <v>1899</v>
      </c>
      <c r="H15" s="396">
        <v>35</v>
      </c>
      <c r="I15" s="397">
        <v>1996</v>
      </c>
      <c r="J15" s="396">
        <v>28</v>
      </c>
      <c r="K15" s="396">
        <v>14</v>
      </c>
      <c r="L15" s="396">
        <v>21</v>
      </c>
      <c r="M15" s="399"/>
      <c r="N15" s="395"/>
      <c r="O15" s="350"/>
      <c r="P15" s="35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400">
        <v>46</v>
      </c>
      <c r="C16" s="401">
        <v>1925</v>
      </c>
      <c r="D16" s="400">
        <v>-28</v>
      </c>
      <c r="E16" s="401">
        <v>1886</v>
      </c>
      <c r="F16" s="400">
        <v>-13</v>
      </c>
      <c r="G16" s="401">
        <v>1899</v>
      </c>
      <c r="H16" s="400">
        <v>36</v>
      </c>
      <c r="I16" s="401">
        <v>1999</v>
      </c>
      <c r="J16" s="400">
        <v>28</v>
      </c>
      <c r="K16" s="400">
        <v>14</v>
      </c>
      <c r="L16" s="400">
        <v>21</v>
      </c>
      <c r="M16" s="361"/>
      <c r="N16" s="360"/>
      <c r="O16" s="347"/>
      <c r="P16" s="347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396">
        <v>55</v>
      </c>
      <c r="C17" s="397">
        <v>2009</v>
      </c>
      <c r="D17" s="396">
        <v>-29</v>
      </c>
      <c r="E17" s="397">
        <v>1899</v>
      </c>
      <c r="F17" s="396">
        <v>-11</v>
      </c>
      <c r="G17" s="397">
        <v>1899</v>
      </c>
      <c r="H17" s="396">
        <v>35</v>
      </c>
      <c r="I17" s="397">
        <v>2009</v>
      </c>
      <c r="J17" s="396">
        <v>28</v>
      </c>
      <c r="K17" s="396">
        <v>15</v>
      </c>
      <c r="L17" s="396">
        <v>21</v>
      </c>
      <c r="M17" s="399"/>
      <c r="N17" s="395"/>
      <c r="O17" s="350"/>
      <c r="P17" s="35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400"/>
      <c r="C18" s="401"/>
      <c r="D18" s="400"/>
      <c r="E18" s="401"/>
      <c r="F18" s="400"/>
      <c r="G18" s="401"/>
      <c r="H18" s="400"/>
      <c r="I18" s="401"/>
      <c r="J18" s="400"/>
      <c r="K18" s="400"/>
      <c r="L18" s="400"/>
      <c r="M18" s="361"/>
      <c r="N18" s="360"/>
      <c r="O18" s="347"/>
      <c r="P18" s="347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396">
        <v>55</v>
      </c>
      <c r="C19" s="398" t="s">
        <v>245</v>
      </c>
      <c r="D19" s="396">
        <v>-24</v>
      </c>
      <c r="E19" s="397">
        <v>1885</v>
      </c>
      <c r="F19" s="396">
        <v>-4</v>
      </c>
      <c r="G19" s="398">
        <v>1899</v>
      </c>
      <c r="H19" s="396">
        <v>37</v>
      </c>
      <c r="I19" s="397">
        <v>1932</v>
      </c>
      <c r="J19" s="396">
        <v>28</v>
      </c>
      <c r="K19" s="396">
        <v>15</v>
      </c>
      <c r="L19" s="396">
        <v>22</v>
      </c>
      <c r="M19" s="399"/>
      <c r="N19" s="395"/>
      <c r="O19" s="350"/>
      <c r="P19" s="35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400">
        <v>46</v>
      </c>
      <c r="C20" s="402" t="s">
        <v>396</v>
      </c>
      <c r="D20" s="400">
        <v>-24</v>
      </c>
      <c r="E20" s="401">
        <v>1899</v>
      </c>
      <c r="F20" s="400">
        <v>-3</v>
      </c>
      <c r="G20" s="401">
        <v>1899</v>
      </c>
      <c r="H20" s="400">
        <v>41</v>
      </c>
      <c r="I20" s="401">
        <v>1882</v>
      </c>
      <c r="J20" s="400">
        <v>29</v>
      </c>
      <c r="K20" s="400">
        <v>15</v>
      </c>
      <c r="L20" s="400">
        <v>22</v>
      </c>
      <c r="M20" s="361"/>
      <c r="N20" s="360"/>
      <c r="O20" s="347"/>
      <c r="P20" s="347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396">
        <v>48</v>
      </c>
      <c r="C21" s="398" t="s">
        <v>247</v>
      </c>
      <c r="D21" s="396">
        <v>-22</v>
      </c>
      <c r="E21" s="397">
        <v>1905</v>
      </c>
      <c r="F21" s="396">
        <v>1</v>
      </c>
      <c r="G21" s="397">
        <v>1905</v>
      </c>
      <c r="H21" s="396">
        <v>36</v>
      </c>
      <c r="I21" s="398">
        <v>1941</v>
      </c>
      <c r="J21" s="396">
        <v>29</v>
      </c>
      <c r="K21" s="396">
        <v>15</v>
      </c>
      <c r="L21" s="396">
        <v>22</v>
      </c>
      <c r="M21" s="399"/>
      <c r="N21" s="395"/>
      <c r="O21" s="350"/>
      <c r="P21" s="35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400">
        <v>51</v>
      </c>
      <c r="C22" s="402">
        <v>1967</v>
      </c>
      <c r="D22" s="400">
        <v>-13</v>
      </c>
      <c r="E22" s="401">
        <v>1879</v>
      </c>
      <c r="F22" s="400">
        <v>3</v>
      </c>
      <c r="G22" s="401">
        <v>2021</v>
      </c>
      <c r="H22" s="400">
        <v>35</v>
      </c>
      <c r="I22" s="401" t="s">
        <v>126</v>
      </c>
      <c r="J22" s="400">
        <v>29</v>
      </c>
      <c r="K22" s="400">
        <v>15</v>
      </c>
      <c r="L22" s="400">
        <v>22</v>
      </c>
      <c r="M22" s="361"/>
      <c r="N22" s="360"/>
      <c r="O22" s="347"/>
      <c r="P22" s="347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396">
        <v>56</v>
      </c>
      <c r="C23" s="397">
        <v>1882</v>
      </c>
      <c r="D23" s="396">
        <v>-16</v>
      </c>
      <c r="E23" s="398">
        <v>1888</v>
      </c>
      <c r="F23" s="396">
        <v>-2</v>
      </c>
      <c r="G23" s="398">
        <v>1936</v>
      </c>
      <c r="H23" s="396">
        <v>39</v>
      </c>
      <c r="I23" s="397">
        <v>1954</v>
      </c>
      <c r="J23" s="396">
        <v>29</v>
      </c>
      <c r="K23" s="396">
        <v>16</v>
      </c>
      <c r="L23" s="396">
        <v>23</v>
      </c>
      <c r="M23" s="399"/>
      <c r="N23" s="395"/>
      <c r="O23" s="350"/>
      <c r="P23" s="35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400"/>
      <c r="C24" s="401"/>
      <c r="D24" s="400"/>
      <c r="E24" s="401"/>
      <c r="F24" s="400"/>
      <c r="G24" s="401"/>
      <c r="H24" s="400"/>
      <c r="I24" s="401"/>
      <c r="J24" s="400"/>
      <c r="K24" s="400"/>
      <c r="L24" s="400"/>
      <c r="M24" s="361"/>
      <c r="N24" s="360"/>
      <c r="O24" s="347"/>
      <c r="P24" s="347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396">
        <v>52</v>
      </c>
      <c r="C25" s="431" t="s">
        <v>249</v>
      </c>
      <c r="D25" s="396">
        <v>-15</v>
      </c>
      <c r="E25" s="397">
        <v>1936</v>
      </c>
      <c r="F25" s="396">
        <v>-5</v>
      </c>
      <c r="G25" s="397">
        <v>1885</v>
      </c>
      <c r="H25" s="396">
        <v>35</v>
      </c>
      <c r="I25" s="398">
        <v>1998</v>
      </c>
      <c r="J25" s="396">
        <v>30</v>
      </c>
      <c r="K25" s="396">
        <v>16</v>
      </c>
      <c r="L25" s="396">
        <v>23</v>
      </c>
      <c r="M25" s="399"/>
      <c r="N25" s="395"/>
      <c r="O25" s="350"/>
      <c r="P25" s="35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400">
        <v>52</v>
      </c>
      <c r="C26" s="402">
        <v>1981</v>
      </c>
      <c r="D26" s="400">
        <v>-15</v>
      </c>
      <c r="E26" s="401" t="s">
        <v>127</v>
      </c>
      <c r="F26" s="400">
        <v>0</v>
      </c>
      <c r="G26" s="402">
        <v>1936</v>
      </c>
      <c r="H26" s="400">
        <v>36</v>
      </c>
      <c r="I26" s="401">
        <v>1981</v>
      </c>
      <c r="J26" s="400">
        <v>30</v>
      </c>
      <c r="K26" s="400">
        <v>16</v>
      </c>
      <c r="L26" s="400">
        <v>23</v>
      </c>
      <c r="M26" s="361"/>
      <c r="N26" s="360"/>
      <c r="O26" s="347"/>
      <c r="P26" s="347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396">
        <v>55</v>
      </c>
      <c r="C27" s="398">
        <v>2017</v>
      </c>
      <c r="D27" s="396">
        <v>-20</v>
      </c>
      <c r="E27" s="397">
        <v>1936</v>
      </c>
      <c r="F27" s="396">
        <v>-2</v>
      </c>
      <c r="G27" s="397">
        <v>1936</v>
      </c>
      <c r="H27" s="396">
        <v>35</v>
      </c>
      <c r="I27" s="398" t="s">
        <v>250</v>
      </c>
      <c r="J27" s="396">
        <v>30</v>
      </c>
      <c r="K27" s="396">
        <v>17</v>
      </c>
      <c r="L27" s="396">
        <v>23</v>
      </c>
      <c r="M27" s="399"/>
      <c r="N27" s="395"/>
      <c r="O27" s="350"/>
      <c r="P27" s="35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400">
        <v>55</v>
      </c>
      <c r="C28" s="401">
        <v>1930</v>
      </c>
      <c r="D28" s="400">
        <v>-12</v>
      </c>
      <c r="E28" s="401">
        <v>1936</v>
      </c>
      <c r="F28" s="400">
        <v>1</v>
      </c>
      <c r="G28" s="401">
        <v>1929</v>
      </c>
      <c r="H28" s="400">
        <v>37</v>
      </c>
      <c r="I28" s="401">
        <v>1930</v>
      </c>
      <c r="J28" s="400">
        <v>30</v>
      </c>
      <c r="K28" s="400">
        <v>17</v>
      </c>
      <c r="L28" s="400">
        <v>24</v>
      </c>
      <c r="M28" s="361"/>
      <c r="N28" s="360"/>
      <c r="O28" s="347"/>
      <c r="P28" s="347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396">
        <v>59</v>
      </c>
      <c r="C29" s="397">
        <v>1930</v>
      </c>
      <c r="D29" s="396">
        <v>-17</v>
      </c>
      <c r="E29" s="397">
        <v>1929</v>
      </c>
      <c r="F29" s="396">
        <v>-2</v>
      </c>
      <c r="G29" s="398">
        <v>1894</v>
      </c>
      <c r="H29" s="396">
        <v>43</v>
      </c>
      <c r="I29" s="397">
        <v>1930</v>
      </c>
      <c r="J29" s="396">
        <v>31</v>
      </c>
      <c r="K29" s="396">
        <v>17</v>
      </c>
      <c r="L29" s="396">
        <v>24</v>
      </c>
      <c r="M29" s="399"/>
      <c r="N29" s="395"/>
      <c r="O29" s="350"/>
      <c r="P29" s="35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400"/>
      <c r="C30" s="401"/>
      <c r="D30" s="400"/>
      <c r="E30" s="401"/>
      <c r="F30" s="400"/>
      <c r="G30" s="401"/>
      <c r="H30" s="400"/>
      <c r="I30" s="401"/>
      <c r="J30" s="400"/>
      <c r="K30" s="400"/>
      <c r="L30" s="400"/>
      <c r="M30" s="361"/>
      <c r="N30" s="360"/>
      <c r="O30" s="347"/>
      <c r="P30" s="347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396">
        <v>58</v>
      </c>
      <c r="C31" s="397">
        <v>2017</v>
      </c>
      <c r="D31" s="396">
        <v>-14</v>
      </c>
      <c r="E31" s="397">
        <v>1963</v>
      </c>
      <c r="F31" s="396">
        <v>0</v>
      </c>
      <c r="G31" s="397">
        <v>1963</v>
      </c>
      <c r="H31" s="396">
        <v>37</v>
      </c>
      <c r="I31" s="397">
        <v>1930</v>
      </c>
      <c r="J31" s="396">
        <v>31</v>
      </c>
      <c r="K31" s="396">
        <v>17</v>
      </c>
      <c r="L31" s="396">
        <v>24</v>
      </c>
      <c r="M31" s="399"/>
      <c r="N31" s="395"/>
      <c r="O31" s="350"/>
      <c r="P31" s="35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400">
        <v>51</v>
      </c>
      <c r="C32" s="401">
        <v>1930</v>
      </c>
      <c r="D32" s="400">
        <v>-15</v>
      </c>
      <c r="E32" s="401">
        <v>1889</v>
      </c>
      <c r="F32" s="400">
        <v>4</v>
      </c>
      <c r="G32" s="401">
        <v>1889</v>
      </c>
      <c r="H32" s="400">
        <v>38</v>
      </c>
      <c r="I32" s="401">
        <v>1930</v>
      </c>
      <c r="J32" s="400">
        <v>31</v>
      </c>
      <c r="K32" s="400">
        <v>18</v>
      </c>
      <c r="L32" s="400">
        <v>24</v>
      </c>
      <c r="M32" s="361"/>
      <c r="N32" s="360"/>
      <c r="O32" s="347"/>
      <c r="P32" s="347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396">
        <v>57</v>
      </c>
      <c r="C33" s="397">
        <v>1984</v>
      </c>
      <c r="D33" s="396">
        <v>-21</v>
      </c>
      <c r="E33" s="397">
        <v>1889</v>
      </c>
      <c r="F33" s="396">
        <v>-6</v>
      </c>
      <c r="G33" s="397">
        <v>1889</v>
      </c>
      <c r="H33" s="396">
        <v>38</v>
      </c>
      <c r="I33" s="397">
        <v>1896</v>
      </c>
      <c r="J33" s="396">
        <v>32</v>
      </c>
      <c r="K33" s="396">
        <v>18</v>
      </c>
      <c r="L33" s="396">
        <v>25</v>
      </c>
      <c r="M33" s="399"/>
      <c r="N33" s="395"/>
      <c r="O33" s="350"/>
      <c r="P33" s="35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400">
        <v>49</v>
      </c>
      <c r="C34" s="401">
        <v>1996</v>
      </c>
      <c r="D34" s="400">
        <v>-17</v>
      </c>
      <c r="E34" s="401">
        <v>1889</v>
      </c>
      <c r="F34" s="400">
        <v>4</v>
      </c>
      <c r="G34" s="401">
        <v>1889</v>
      </c>
      <c r="H34" s="400">
        <v>36</v>
      </c>
      <c r="I34" s="402">
        <v>2000</v>
      </c>
      <c r="J34" s="400">
        <v>32</v>
      </c>
      <c r="K34" s="400">
        <v>18</v>
      </c>
      <c r="L34" s="400">
        <v>25</v>
      </c>
      <c r="M34" s="361"/>
      <c r="N34" s="360"/>
      <c r="O34" s="347"/>
      <c r="P34" s="347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396">
        <v>52</v>
      </c>
      <c r="C35" s="397">
        <v>1932</v>
      </c>
      <c r="D35" s="396">
        <v>-16</v>
      </c>
      <c r="E35" s="397">
        <v>1928</v>
      </c>
      <c r="F35" s="396">
        <v>6</v>
      </c>
      <c r="G35" s="397">
        <v>1928</v>
      </c>
      <c r="H35" s="396">
        <v>39</v>
      </c>
      <c r="I35" s="398">
        <v>1957</v>
      </c>
      <c r="J35" s="396">
        <v>32</v>
      </c>
      <c r="K35" s="396">
        <v>19</v>
      </c>
      <c r="L35" s="396">
        <v>25</v>
      </c>
      <c r="M35" s="399"/>
      <c r="N35" s="395"/>
      <c r="O35" s="350"/>
      <c r="P35" s="35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400"/>
      <c r="C36" s="401"/>
      <c r="D36" s="400"/>
      <c r="E36" s="401"/>
      <c r="F36" s="400"/>
      <c r="G36" s="401"/>
      <c r="H36" s="400"/>
      <c r="I36" s="401"/>
      <c r="J36" s="400"/>
      <c r="K36" s="400"/>
      <c r="L36" s="400"/>
      <c r="M36" s="361"/>
      <c r="N36" s="360"/>
      <c r="O36" s="347"/>
      <c r="P36" s="347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396">
        <v>54</v>
      </c>
      <c r="C37" s="397">
        <v>1932</v>
      </c>
      <c r="D37" s="396">
        <v>-12</v>
      </c>
      <c r="E37" s="397">
        <v>1963</v>
      </c>
      <c r="F37" s="396">
        <v>5</v>
      </c>
      <c r="G37" s="398">
        <v>1888</v>
      </c>
      <c r="H37" s="396">
        <v>38</v>
      </c>
      <c r="I37" s="397" t="s">
        <v>128</v>
      </c>
      <c r="J37" s="396">
        <v>32</v>
      </c>
      <c r="K37" s="396">
        <v>19</v>
      </c>
      <c r="L37" s="396">
        <v>26</v>
      </c>
      <c r="M37" s="399"/>
      <c r="N37" s="395"/>
      <c r="O37" s="350"/>
      <c r="P37" s="35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400">
        <v>57</v>
      </c>
      <c r="C38" s="401">
        <v>2018</v>
      </c>
      <c r="D38" s="400">
        <v>-22</v>
      </c>
      <c r="E38" s="401">
        <v>1879</v>
      </c>
      <c r="F38" s="400">
        <v>6</v>
      </c>
      <c r="G38" s="401">
        <v>1925</v>
      </c>
      <c r="H38" s="400">
        <v>37</v>
      </c>
      <c r="I38" s="402">
        <v>1895</v>
      </c>
      <c r="J38" s="400">
        <v>33</v>
      </c>
      <c r="K38" s="400">
        <v>19</v>
      </c>
      <c r="L38" s="400">
        <v>26</v>
      </c>
      <c r="M38" s="361"/>
      <c r="N38" s="360"/>
      <c r="O38" s="347"/>
      <c r="P38" s="347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396">
        <v>53</v>
      </c>
      <c r="C39" s="397">
        <v>1895</v>
      </c>
      <c r="D39" s="396">
        <v>-14</v>
      </c>
      <c r="E39" s="397">
        <v>1884</v>
      </c>
      <c r="F39" s="396">
        <v>3</v>
      </c>
      <c r="G39" s="397">
        <v>1888</v>
      </c>
      <c r="H39" s="396">
        <v>39</v>
      </c>
      <c r="I39" s="397">
        <v>1895</v>
      </c>
      <c r="J39" s="396">
        <v>33</v>
      </c>
      <c r="K39" s="396">
        <v>20</v>
      </c>
      <c r="L39" s="396">
        <v>26</v>
      </c>
      <c r="M39" s="399"/>
      <c r="N39" s="395"/>
      <c r="O39" s="350"/>
      <c r="P39" s="35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400">
        <v>55</v>
      </c>
      <c r="C40" s="401">
        <v>1964</v>
      </c>
      <c r="D40" s="400">
        <v>-14</v>
      </c>
      <c r="E40" s="401">
        <v>1884</v>
      </c>
      <c r="F40" s="400">
        <v>10</v>
      </c>
      <c r="G40" s="402">
        <v>1884</v>
      </c>
      <c r="H40" s="400">
        <v>36</v>
      </c>
      <c r="I40" s="401">
        <v>1932</v>
      </c>
      <c r="J40" s="400">
        <v>33</v>
      </c>
      <c r="K40" s="400">
        <v>20</v>
      </c>
      <c r="L40" s="400">
        <v>26</v>
      </c>
      <c r="M40" s="361"/>
      <c r="N40" s="360"/>
      <c r="O40" s="347"/>
      <c r="P40" s="347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78"/>
      <c r="B41" s="78"/>
      <c r="C41" s="78"/>
      <c r="D41" s="78"/>
      <c r="E41" s="245"/>
      <c r="F41" s="78"/>
      <c r="G41" s="78"/>
      <c r="H41" s="78"/>
      <c r="I41" s="78"/>
      <c r="J41" s="78"/>
      <c r="K41" s="78"/>
      <c r="L41" s="78"/>
      <c r="M41" s="395"/>
      <c r="N41" s="395"/>
      <c r="O41" s="350"/>
      <c r="P41" s="35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60"/>
      <c r="N42" s="360"/>
      <c r="O42" s="347"/>
      <c r="P42" s="347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95"/>
      <c r="N43" s="395"/>
      <c r="O43" s="350"/>
      <c r="P43" s="35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234"/>
      <c r="B44" s="234"/>
      <c r="C44" s="234"/>
      <c r="D44" s="234"/>
      <c r="E44" s="234"/>
      <c r="F44" s="234"/>
      <c r="G44" s="234"/>
      <c r="H44" s="234"/>
      <c r="I44" s="94"/>
      <c r="J44" s="234"/>
      <c r="K44" s="234"/>
      <c r="L44" s="234"/>
      <c r="M44" s="348"/>
      <c r="N44" s="347"/>
      <c r="O44" s="347"/>
      <c r="P44" s="347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233"/>
      <c r="B45" s="233"/>
      <c r="C45" s="233" t="s">
        <v>11</v>
      </c>
      <c r="D45" s="99">
        <v>29.4</v>
      </c>
      <c r="E45" s="99" t="s">
        <v>57</v>
      </c>
      <c r="F45" s="99">
        <v>29</v>
      </c>
      <c r="G45" s="233" t="s">
        <v>5</v>
      </c>
      <c r="H45" s="233">
        <v>1187</v>
      </c>
      <c r="I45" s="233" t="s">
        <v>5</v>
      </c>
      <c r="J45" s="233">
        <v>0</v>
      </c>
      <c r="K45" s="233"/>
      <c r="L45" s="233"/>
      <c r="M45" s="359"/>
      <c r="N45" s="350"/>
      <c r="O45" s="350"/>
      <c r="P45" s="35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234"/>
      <c r="B46" s="234"/>
      <c r="C46" s="234" t="s">
        <v>12</v>
      </c>
      <c r="D46" s="93">
        <v>15.8</v>
      </c>
      <c r="E46" s="93" t="s">
        <v>58</v>
      </c>
      <c r="F46" s="93">
        <v>16.3</v>
      </c>
      <c r="G46" s="234" t="s">
        <v>60</v>
      </c>
      <c r="H46" s="234">
        <v>5362</v>
      </c>
      <c r="I46" s="234" t="s">
        <v>62</v>
      </c>
      <c r="J46" s="234">
        <v>0</v>
      </c>
      <c r="K46" s="234"/>
      <c r="L46" s="234"/>
      <c r="M46" s="348"/>
      <c r="N46" s="347"/>
      <c r="O46" s="347"/>
      <c r="P46" s="347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233"/>
      <c r="B47" s="233"/>
      <c r="C47" s="233" t="s">
        <v>13</v>
      </c>
      <c r="D47" s="99">
        <v>22.6</v>
      </c>
      <c r="E47" s="99" t="s">
        <v>59</v>
      </c>
      <c r="F47" s="99">
        <v>22.7</v>
      </c>
      <c r="G47" s="233" t="s">
        <v>61</v>
      </c>
      <c r="H47" s="233">
        <v>3798</v>
      </c>
      <c r="I47" s="233" t="s">
        <v>61</v>
      </c>
      <c r="J47" s="233">
        <v>0</v>
      </c>
      <c r="K47" s="233"/>
      <c r="L47" s="233"/>
      <c r="M47" s="359"/>
      <c r="N47" s="350"/>
      <c r="O47" s="350"/>
      <c r="P47" s="35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234"/>
      <c r="B48" s="234"/>
      <c r="C48" s="94"/>
      <c r="D48" s="234"/>
      <c r="E48" s="94"/>
      <c r="F48" s="234"/>
      <c r="G48" s="94"/>
      <c r="H48" s="234"/>
      <c r="I48" s="94"/>
      <c r="J48" s="101"/>
      <c r="K48" s="101"/>
      <c r="L48" s="101"/>
      <c r="M48" s="348"/>
      <c r="N48" s="347"/>
      <c r="O48" s="347"/>
      <c r="P48" s="347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450" t="s">
        <v>97</v>
      </c>
      <c r="B49" s="451"/>
      <c r="C49" s="451"/>
      <c r="D49" s="451"/>
      <c r="E49" s="451"/>
      <c r="F49" s="451"/>
      <c r="G49" s="451"/>
      <c r="H49" s="451"/>
      <c r="I49" s="451"/>
      <c r="J49" s="451"/>
      <c r="K49" s="451"/>
      <c r="L49" s="452"/>
      <c r="M49" s="359"/>
      <c r="N49" s="350"/>
      <c r="O49" s="350"/>
      <c r="P49" s="35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248"/>
      <c r="B50" s="248"/>
      <c r="C50" s="248"/>
      <c r="D50" s="248"/>
      <c r="E50" s="248"/>
      <c r="F50" s="248"/>
      <c r="G50" s="248"/>
      <c r="H50" s="248"/>
      <c r="I50" s="249"/>
      <c r="J50" s="250"/>
      <c r="K50" s="250"/>
      <c r="L50" s="250"/>
      <c r="M50" s="359"/>
      <c r="N50" s="350"/>
      <c r="O50" s="350"/>
      <c r="P50" s="35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248"/>
      <c r="B51" s="248"/>
      <c r="C51" s="248"/>
      <c r="D51" s="248"/>
      <c r="E51" s="248"/>
      <c r="F51" s="248"/>
      <c r="G51" s="248"/>
      <c r="H51" s="248"/>
      <c r="I51" s="249"/>
      <c r="J51" s="250"/>
      <c r="K51" s="250"/>
      <c r="L51" s="250"/>
      <c r="M51" s="359"/>
      <c r="N51" s="350"/>
      <c r="O51" s="350"/>
      <c r="P51" s="35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248"/>
      <c r="B52" s="248"/>
      <c r="C52" s="249"/>
      <c r="D52" s="248"/>
      <c r="E52" s="249"/>
      <c r="F52" s="248"/>
      <c r="G52" s="249"/>
      <c r="H52" s="248"/>
      <c r="I52" s="249"/>
      <c r="J52" s="250"/>
      <c r="K52" s="250"/>
      <c r="L52" s="250"/>
      <c r="M52" s="359"/>
      <c r="N52" s="350"/>
      <c r="O52" s="350"/>
      <c r="P52" s="35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48"/>
      <c r="B53" s="248"/>
      <c r="C53" s="249"/>
      <c r="D53" s="248"/>
      <c r="E53" s="249"/>
      <c r="F53" s="248"/>
      <c r="G53" s="249"/>
      <c r="H53" s="248"/>
      <c r="I53" s="249"/>
      <c r="J53" s="250"/>
      <c r="K53" s="250"/>
      <c r="L53" s="250"/>
      <c r="M53" s="359"/>
      <c r="N53" s="350"/>
      <c r="O53" s="350"/>
      <c r="P53" s="350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48"/>
      <c r="B54" s="248"/>
      <c r="C54" s="249"/>
      <c r="D54" s="248"/>
      <c r="E54" s="249"/>
      <c r="F54" s="248"/>
      <c r="G54" s="249"/>
      <c r="H54" s="248"/>
      <c r="I54" s="249"/>
      <c r="J54" s="250"/>
      <c r="K54" s="250"/>
      <c r="L54" s="250"/>
      <c r="M54" s="359"/>
      <c r="N54" s="350"/>
      <c r="O54" s="350"/>
      <c r="P54" s="35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48"/>
      <c r="B55" s="248"/>
      <c r="C55" s="249"/>
      <c r="D55" s="248"/>
      <c r="E55" s="249"/>
      <c r="F55" s="248"/>
      <c r="G55" s="249"/>
      <c r="H55" s="248"/>
      <c r="I55" s="249"/>
      <c r="J55" s="250"/>
      <c r="K55" s="250"/>
      <c r="L55" s="250"/>
      <c r="M55" s="359"/>
      <c r="N55" s="350"/>
      <c r="O55" s="350"/>
      <c r="P55" s="35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48"/>
      <c r="B56" s="248"/>
      <c r="C56" s="249"/>
      <c r="D56" s="248"/>
      <c r="E56" s="249"/>
      <c r="F56" s="248"/>
      <c r="G56" s="249"/>
      <c r="H56" s="248"/>
      <c r="I56" s="249"/>
      <c r="J56" s="250"/>
      <c r="K56" s="250"/>
      <c r="L56" s="250"/>
      <c r="M56" s="359"/>
      <c r="N56" s="350"/>
      <c r="O56" s="350"/>
      <c r="P56" s="35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48"/>
      <c r="B57" s="248"/>
      <c r="C57" s="249"/>
      <c r="D57" s="248"/>
      <c r="E57" s="249"/>
      <c r="F57" s="248"/>
      <c r="G57" s="249"/>
      <c r="H57" s="248"/>
      <c r="I57" s="249"/>
      <c r="J57" s="250"/>
      <c r="K57" s="250"/>
      <c r="L57" s="250"/>
      <c r="M57" s="359"/>
      <c r="N57" s="350"/>
      <c r="O57" s="350"/>
      <c r="P57" s="35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48"/>
      <c r="B58" s="248"/>
      <c r="C58" s="249"/>
      <c r="D58" s="248"/>
      <c r="E58" s="249"/>
      <c r="F58" s="248"/>
      <c r="G58" s="249"/>
      <c r="H58" s="248"/>
      <c r="I58" s="249"/>
      <c r="J58" s="250"/>
      <c r="K58" s="250"/>
      <c r="L58" s="250"/>
      <c r="M58" s="359"/>
      <c r="N58" s="350"/>
      <c r="O58" s="350"/>
      <c r="P58" s="35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48"/>
      <c r="B59" s="248"/>
      <c r="C59" s="249"/>
      <c r="D59" s="248"/>
      <c r="E59" s="249"/>
      <c r="F59" s="248"/>
      <c r="G59" s="249"/>
      <c r="H59" s="248"/>
      <c r="I59" s="249"/>
      <c r="J59" s="250"/>
      <c r="K59" s="250"/>
      <c r="L59" s="250"/>
      <c r="M59" s="359"/>
      <c r="N59" s="350"/>
      <c r="O59" s="350"/>
      <c r="P59" s="35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48"/>
      <c r="B60" s="248"/>
      <c r="C60" s="249"/>
      <c r="D60" s="248"/>
      <c r="E60" s="249"/>
      <c r="F60" s="248"/>
      <c r="G60" s="249"/>
      <c r="H60" s="248"/>
      <c r="I60" s="249"/>
      <c r="J60" s="250"/>
      <c r="K60" s="250"/>
      <c r="L60" s="250"/>
      <c r="M60" s="359"/>
      <c r="N60" s="350"/>
      <c r="O60" s="350"/>
      <c r="P60" s="35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48"/>
      <c r="B61" s="248"/>
      <c r="C61" s="249"/>
      <c r="D61" s="248"/>
      <c r="E61" s="249"/>
      <c r="F61" s="248"/>
      <c r="G61" s="249"/>
      <c r="H61" s="248"/>
      <c r="I61" s="249"/>
      <c r="J61" s="250"/>
      <c r="K61" s="250"/>
      <c r="L61" s="250"/>
      <c r="M61" s="359"/>
      <c r="N61" s="350"/>
      <c r="O61" s="350"/>
      <c r="P61" s="35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48"/>
      <c r="B62" s="248"/>
      <c r="C62" s="249"/>
      <c r="D62" s="248"/>
      <c r="E62" s="249"/>
      <c r="F62" s="248"/>
      <c r="G62" s="249"/>
      <c r="H62" s="248"/>
      <c r="I62" s="249"/>
      <c r="J62" s="250"/>
      <c r="K62" s="250"/>
      <c r="L62" s="250"/>
      <c r="M62" s="359"/>
      <c r="N62" s="350"/>
      <c r="O62" s="350"/>
      <c r="P62" s="35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48"/>
      <c r="B63" s="248"/>
      <c r="C63" s="249"/>
      <c r="D63" s="248"/>
      <c r="E63" s="249"/>
      <c r="F63" s="248"/>
      <c r="G63" s="249"/>
      <c r="H63" s="248"/>
      <c r="I63" s="249"/>
      <c r="J63" s="250"/>
      <c r="K63" s="250"/>
      <c r="L63" s="250"/>
      <c r="M63" s="359"/>
      <c r="N63" s="350"/>
      <c r="O63" s="350"/>
      <c r="P63" s="35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48"/>
      <c r="B64" s="248"/>
      <c r="C64" s="249"/>
      <c r="D64" s="248"/>
      <c r="E64" s="249"/>
      <c r="F64" s="248"/>
      <c r="G64" s="249"/>
      <c r="H64" s="248"/>
      <c r="I64" s="249"/>
      <c r="J64" s="250"/>
      <c r="K64" s="250"/>
      <c r="L64" s="250"/>
      <c r="M64" s="359"/>
      <c r="N64" s="350"/>
      <c r="O64" s="350"/>
      <c r="P64" s="35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48"/>
      <c r="B65" s="248"/>
      <c r="C65" s="249"/>
      <c r="D65" s="248"/>
      <c r="E65" s="249"/>
      <c r="F65" s="248"/>
      <c r="G65" s="249"/>
      <c r="H65" s="248"/>
      <c r="I65" s="249"/>
      <c r="J65" s="250"/>
      <c r="K65" s="250"/>
      <c r="L65" s="250"/>
      <c r="M65" s="359"/>
      <c r="N65" s="350"/>
      <c r="O65" s="350"/>
      <c r="P65" s="35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48"/>
      <c r="B66" s="248"/>
      <c r="C66" s="249"/>
      <c r="D66" s="248"/>
      <c r="E66" s="249"/>
      <c r="F66" s="248"/>
      <c r="G66" s="249"/>
      <c r="H66" s="248"/>
      <c r="I66" s="249"/>
      <c r="J66" s="250"/>
      <c r="K66" s="250"/>
      <c r="L66" s="250"/>
      <c r="M66" s="359"/>
      <c r="N66" s="350"/>
      <c r="O66" s="350"/>
      <c r="P66" s="35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48"/>
      <c r="B67" s="248"/>
      <c r="C67" s="249"/>
      <c r="D67" s="248"/>
      <c r="E67" s="249"/>
      <c r="F67" s="248"/>
      <c r="G67" s="249"/>
      <c r="H67" s="248"/>
      <c r="I67" s="249"/>
      <c r="J67" s="250"/>
      <c r="K67" s="250"/>
      <c r="L67" s="250"/>
      <c r="M67" s="359"/>
      <c r="N67" s="350"/>
      <c r="O67" s="350"/>
      <c r="P67" s="35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48"/>
      <c r="B68" s="248"/>
      <c r="C68" s="249"/>
      <c r="D68" s="248"/>
      <c r="E68" s="249"/>
      <c r="F68" s="248"/>
      <c r="G68" s="249"/>
      <c r="H68" s="248"/>
      <c r="I68" s="249"/>
      <c r="J68" s="250"/>
      <c r="K68" s="250"/>
      <c r="L68" s="250"/>
      <c r="M68" s="359"/>
      <c r="N68" s="350"/>
      <c r="O68" s="350"/>
      <c r="P68" s="35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48"/>
      <c r="B69" s="248"/>
      <c r="C69" s="249"/>
      <c r="D69" s="248"/>
      <c r="E69" s="249"/>
      <c r="F69" s="248"/>
      <c r="G69" s="249"/>
      <c r="H69" s="248"/>
      <c r="I69" s="249"/>
      <c r="J69" s="250"/>
      <c r="K69" s="250"/>
      <c r="L69" s="250"/>
      <c r="M69" s="359"/>
      <c r="N69" s="350"/>
      <c r="O69" s="350"/>
      <c r="P69" s="35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48"/>
      <c r="B70" s="248"/>
      <c r="C70" s="249"/>
      <c r="D70" s="248"/>
      <c r="E70" s="249"/>
      <c r="F70" s="248"/>
      <c r="G70" s="249"/>
      <c r="H70" s="248"/>
      <c r="I70" s="249"/>
      <c r="J70" s="250"/>
      <c r="K70" s="250"/>
      <c r="L70" s="250"/>
      <c r="M70" s="359"/>
      <c r="N70" s="350"/>
      <c r="O70" s="350"/>
      <c r="P70" s="35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48"/>
      <c r="B71" s="248"/>
      <c r="C71" s="249"/>
      <c r="D71" s="248"/>
      <c r="E71" s="249"/>
      <c r="F71" s="248"/>
      <c r="G71" s="249"/>
      <c r="H71" s="248"/>
      <c r="I71" s="249"/>
      <c r="J71" s="250"/>
      <c r="K71" s="250"/>
      <c r="L71" s="250"/>
      <c r="M71" s="359"/>
      <c r="N71" s="350"/>
      <c r="O71" s="350"/>
      <c r="P71" s="35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48"/>
      <c r="B72" s="248"/>
      <c r="C72" s="249"/>
      <c r="D72" s="248"/>
      <c r="E72" s="249"/>
      <c r="F72" s="248"/>
      <c r="G72" s="249"/>
      <c r="H72" s="248"/>
      <c r="I72" s="249"/>
      <c r="J72" s="250"/>
      <c r="K72" s="250"/>
      <c r="L72" s="250"/>
      <c r="M72" s="359"/>
      <c r="N72" s="350"/>
      <c r="O72" s="350"/>
      <c r="P72" s="35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48"/>
      <c r="B73" s="248"/>
      <c r="C73" s="249"/>
      <c r="D73" s="248"/>
      <c r="E73" s="249"/>
      <c r="F73" s="248"/>
      <c r="G73" s="249"/>
      <c r="H73" s="248"/>
      <c r="I73" s="249"/>
      <c r="J73" s="250"/>
      <c r="K73" s="250"/>
      <c r="L73" s="250"/>
      <c r="M73" s="359"/>
      <c r="N73" s="350"/>
      <c r="O73" s="350"/>
      <c r="P73" s="35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48"/>
      <c r="B74" s="248"/>
      <c r="C74" s="249"/>
      <c r="D74" s="248"/>
      <c r="E74" s="249"/>
      <c r="F74" s="248"/>
      <c r="G74" s="249"/>
      <c r="H74" s="248"/>
      <c r="I74" s="249"/>
      <c r="J74" s="250"/>
      <c r="K74" s="250"/>
      <c r="L74" s="250"/>
      <c r="M74" s="359"/>
      <c r="N74" s="350"/>
      <c r="O74" s="350"/>
      <c r="P74" s="35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48"/>
      <c r="B75" s="248"/>
      <c r="C75" s="249"/>
      <c r="D75" s="248"/>
      <c r="E75" s="249"/>
      <c r="F75" s="248"/>
      <c r="G75" s="249"/>
      <c r="H75" s="248"/>
      <c r="I75" s="249"/>
      <c r="J75" s="250"/>
      <c r="K75" s="250"/>
      <c r="L75" s="250"/>
      <c r="M75" s="359"/>
      <c r="N75" s="350"/>
      <c r="O75" s="350"/>
      <c r="P75" s="35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48"/>
      <c r="B76" s="248"/>
      <c r="C76" s="249"/>
      <c r="D76" s="248"/>
      <c r="E76" s="249"/>
      <c r="F76" s="248"/>
      <c r="G76" s="249"/>
      <c r="H76" s="248"/>
      <c r="I76" s="249"/>
      <c r="J76" s="250"/>
      <c r="K76" s="250"/>
      <c r="L76" s="250"/>
      <c r="M76" s="359"/>
      <c r="N76" s="350"/>
      <c r="O76" s="350"/>
      <c r="P76" s="35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48"/>
      <c r="B77" s="248"/>
      <c r="C77" s="249"/>
      <c r="D77" s="248"/>
      <c r="E77" s="249"/>
      <c r="F77" s="248"/>
      <c r="G77" s="249"/>
      <c r="H77" s="248"/>
      <c r="I77" s="249"/>
      <c r="J77" s="250"/>
      <c r="K77" s="250"/>
      <c r="L77" s="250"/>
      <c r="M77" s="359"/>
      <c r="N77" s="350"/>
      <c r="O77" s="350"/>
      <c r="P77" s="35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48"/>
      <c r="B78" s="248"/>
      <c r="C78" s="249"/>
      <c r="D78" s="248"/>
      <c r="E78" s="249"/>
      <c r="F78" s="248"/>
      <c r="G78" s="249"/>
      <c r="H78" s="248"/>
      <c r="I78" s="249"/>
      <c r="J78" s="250"/>
      <c r="K78" s="250"/>
      <c r="L78" s="250"/>
      <c r="M78" s="359"/>
      <c r="N78" s="350"/>
      <c r="O78" s="350"/>
      <c r="P78" s="35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48"/>
      <c r="B79" s="248"/>
      <c r="C79" s="249"/>
      <c r="D79" s="248"/>
      <c r="E79" s="249"/>
      <c r="F79" s="248"/>
      <c r="G79" s="249"/>
      <c r="H79" s="248"/>
      <c r="I79" s="249"/>
      <c r="J79" s="250"/>
      <c r="K79" s="250"/>
      <c r="L79" s="250"/>
      <c r="M79" s="359"/>
      <c r="N79" s="350"/>
      <c r="O79" s="350"/>
      <c r="P79" s="35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48"/>
      <c r="B80" s="248"/>
      <c r="C80" s="249"/>
      <c r="D80" s="248"/>
      <c r="E80" s="249"/>
      <c r="F80" s="248"/>
      <c r="G80" s="249"/>
      <c r="H80" s="248"/>
      <c r="I80" s="249"/>
      <c r="J80" s="250"/>
      <c r="K80" s="250"/>
      <c r="L80" s="250"/>
      <c r="M80" s="359"/>
      <c r="N80" s="350"/>
      <c r="O80" s="350"/>
      <c r="P80" s="35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48"/>
      <c r="B81" s="248"/>
      <c r="C81" s="249"/>
      <c r="D81" s="248"/>
      <c r="E81" s="249"/>
      <c r="F81" s="248"/>
      <c r="G81" s="249"/>
      <c r="H81" s="248"/>
      <c r="I81" s="249"/>
      <c r="J81" s="250"/>
      <c r="K81" s="250"/>
      <c r="L81" s="250"/>
      <c r="M81" s="359"/>
      <c r="N81" s="350"/>
      <c r="O81" s="350"/>
      <c r="P81" s="35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48"/>
      <c r="B82" s="248"/>
      <c r="C82" s="249"/>
      <c r="D82" s="248"/>
      <c r="E82" s="249"/>
      <c r="F82" s="248"/>
      <c r="G82" s="249"/>
      <c r="H82" s="248"/>
      <c r="I82" s="249"/>
      <c r="J82" s="250"/>
      <c r="K82" s="250"/>
      <c r="L82" s="250"/>
      <c r="M82" s="359"/>
      <c r="N82" s="350"/>
      <c r="O82" s="350"/>
      <c r="P82" s="35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248"/>
      <c r="B83" s="248"/>
      <c r="C83" s="249"/>
      <c r="D83" s="248"/>
      <c r="E83" s="249"/>
      <c r="F83" s="248"/>
      <c r="G83" s="249"/>
      <c r="H83" s="248"/>
      <c r="I83" s="249"/>
      <c r="J83" s="250"/>
      <c r="K83" s="250"/>
      <c r="L83" s="250"/>
      <c r="M83" s="359"/>
      <c r="N83" s="350"/>
      <c r="O83" s="350"/>
      <c r="P83" s="35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248"/>
      <c r="B84" s="248"/>
      <c r="C84" s="249"/>
      <c r="D84" s="248"/>
      <c r="E84" s="249"/>
      <c r="F84" s="248"/>
      <c r="G84" s="249"/>
      <c r="H84" s="248"/>
      <c r="I84" s="249"/>
      <c r="J84" s="250"/>
      <c r="K84" s="250"/>
      <c r="L84" s="250"/>
      <c r="M84" s="359"/>
      <c r="N84" s="350"/>
      <c r="O84" s="350"/>
      <c r="P84" s="35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248"/>
      <c r="B85" s="248"/>
      <c r="C85" s="249"/>
      <c r="D85" s="248"/>
      <c r="E85" s="249"/>
      <c r="F85" s="248"/>
      <c r="G85" s="249"/>
      <c r="H85" s="248"/>
      <c r="I85" s="249"/>
      <c r="J85" s="250"/>
      <c r="K85" s="250"/>
      <c r="L85" s="250"/>
      <c r="M85" s="359"/>
      <c r="N85" s="350"/>
      <c r="O85" s="350"/>
      <c r="P85" s="35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248"/>
      <c r="B86" s="248"/>
      <c r="C86" s="249"/>
      <c r="D86" s="248"/>
      <c r="E86" s="249"/>
      <c r="F86" s="248"/>
      <c r="G86" s="249"/>
      <c r="H86" s="248"/>
      <c r="I86" s="249"/>
      <c r="J86" s="250"/>
      <c r="K86" s="250"/>
      <c r="L86" s="250"/>
      <c r="M86" s="359"/>
      <c r="N86" s="350"/>
      <c r="O86" s="350"/>
      <c r="P86" s="35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248"/>
      <c r="B87" s="248"/>
      <c r="C87" s="249"/>
      <c r="D87" s="248"/>
      <c r="E87" s="249"/>
      <c r="F87" s="248"/>
      <c r="G87" s="249"/>
      <c r="H87" s="248"/>
      <c r="I87" s="249"/>
      <c r="J87" s="250"/>
      <c r="K87" s="250"/>
      <c r="L87" s="250"/>
      <c r="M87" s="359"/>
      <c r="N87" s="350"/>
      <c r="O87" s="350"/>
      <c r="P87" s="35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248"/>
      <c r="B88" s="248"/>
      <c r="C88" s="249"/>
      <c r="D88" s="248"/>
      <c r="E88" s="249"/>
      <c r="F88" s="248"/>
      <c r="G88" s="249"/>
      <c r="H88" s="248"/>
      <c r="I88" s="249"/>
      <c r="J88" s="250"/>
      <c r="K88" s="250"/>
      <c r="L88" s="250"/>
      <c r="M88" s="359"/>
      <c r="N88" s="350"/>
      <c r="O88" s="350"/>
      <c r="P88" s="35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248"/>
      <c r="B89" s="248"/>
      <c r="C89" s="249"/>
      <c r="D89" s="248"/>
      <c r="E89" s="249"/>
      <c r="F89" s="248"/>
      <c r="G89" s="249"/>
      <c r="H89" s="248"/>
      <c r="I89" s="249"/>
      <c r="J89" s="250"/>
      <c r="K89" s="250"/>
      <c r="L89" s="250"/>
      <c r="M89" s="359"/>
      <c r="N89" s="350"/>
      <c r="O89" s="350"/>
      <c r="P89" s="35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248"/>
      <c r="B90" s="248"/>
      <c r="C90" s="249"/>
      <c r="D90" s="248"/>
      <c r="E90" s="249"/>
      <c r="F90" s="248"/>
      <c r="G90" s="249"/>
      <c r="H90" s="248"/>
      <c r="I90" s="249"/>
      <c r="J90" s="250"/>
      <c r="K90" s="250"/>
      <c r="L90" s="250"/>
      <c r="M90" s="359"/>
      <c r="N90" s="350"/>
      <c r="O90" s="350"/>
      <c r="P90" s="35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248"/>
      <c r="B91" s="248"/>
      <c r="C91" s="249"/>
      <c r="D91" s="248"/>
      <c r="E91" s="249"/>
      <c r="F91" s="248"/>
      <c r="G91" s="249"/>
      <c r="H91" s="248"/>
      <c r="I91" s="249"/>
      <c r="J91" s="250"/>
      <c r="K91" s="250"/>
      <c r="L91" s="250"/>
      <c r="M91" s="359"/>
      <c r="N91" s="350"/>
      <c r="O91" s="350"/>
      <c r="P91" s="35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248"/>
      <c r="B92" s="248"/>
      <c r="C92" s="249"/>
      <c r="D92" s="248"/>
      <c r="E92" s="249"/>
      <c r="F92" s="248"/>
      <c r="G92" s="249"/>
      <c r="H92" s="248"/>
      <c r="I92" s="249"/>
      <c r="J92" s="250"/>
      <c r="K92" s="250"/>
      <c r="L92" s="250"/>
      <c r="M92" s="359"/>
      <c r="N92" s="350"/>
      <c r="O92" s="350"/>
      <c r="P92" s="35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248"/>
      <c r="B93" s="248"/>
      <c r="C93" s="249"/>
      <c r="D93" s="248"/>
      <c r="E93" s="249"/>
      <c r="F93" s="248"/>
      <c r="G93" s="249"/>
      <c r="H93" s="248"/>
      <c r="I93" s="249"/>
      <c r="J93" s="250"/>
      <c r="K93" s="250"/>
      <c r="L93" s="250"/>
      <c r="M93" s="359"/>
      <c r="N93" s="350"/>
      <c r="O93" s="350"/>
      <c r="P93" s="35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248"/>
      <c r="B94" s="248"/>
      <c r="C94" s="249"/>
      <c r="D94" s="248"/>
      <c r="E94" s="249"/>
      <c r="F94" s="248"/>
      <c r="G94" s="249"/>
      <c r="H94" s="248"/>
      <c r="I94" s="249"/>
      <c r="J94" s="250"/>
      <c r="K94" s="250"/>
      <c r="L94" s="250"/>
      <c r="M94" s="359"/>
      <c r="N94" s="350"/>
      <c r="O94" s="350"/>
      <c r="P94" s="35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248"/>
      <c r="B95" s="248"/>
      <c r="C95" s="249"/>
      <c r="D95" s="248"/>
      <c r="E95" s="249"/>
      <c r="F95" s="248"/>
      <c r="G95" s="249"/>
      <c r="H95" s="248"/>
      <c r="I95" s="249"/>
      <c r="J95" s="250"/>
      <c r="K95" s="250"/>
      <c r="L95" s="250"/>
      <c r="M95" s="359"/>
      <c r="N95" s="350"/>
      <c r="O95" s="350"/>
      <c r="P95" s="35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248"/>
      <c r="B96" s="248"/>
      <c r="C96" s="249"/>
      <c r="D96" s="248"/>
      <c r="E96" s="249"/>
      <c r="F96" s="248"/>
      <c r="G96" s="249"/>
      <c r="H96" s="248"/>
      <c r="I96" s="249"/>
      <c r="J96" s="250"/>
      <c r="K96" s="250"/>
      <c r="L96" s="250"/>
      <c r="M96" s="359"/>
      <c r="N96" s="350"/>
      <c r="O96" s="350"/>
      <c r="P96" s="35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248"/>
      <c r="B97" s="248"/>
      <c r="C97" s="249"/>
      <c r="D97" s="248"/>
      <c r="E97" s="249"/>
      <c r="F97" s="248"/>
      <c r="G97" s="249"/>
      <c r="H97" s="248"/>
      <c r="I97" s="249"/>
      <c r="J97" s="250"/>
      <c r="K97" s="250"/>
      <c r="L97" s="250"/>
      <c r="M97" s="359"/>
      <c r="N97" s="350"/>
      <c r="O97" s="350"/>
      <c r="P97" s="35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248"/>
      <c r="B98" s="248"/>
      <c r="C98" s="249"/>
      <c r="D98" s="248"/>
      <c r="E98" s="249"/>
      <c r="F98" s="248"/>
      <c r="G98" s="249"/>
      <c r="H98" s="248"/>
      <c r="I98" s="249"/>
      <c r="J98" s="250"/>
      <c r="K98" s="250"/>
      <c r="L98" s="250"/>
      <c r="M98" s="359"/>
      <c r="N98" s="350"/>
      <c r="O98" s="350"/>
      <c r="P98" s="35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248"/>
      <c r="B99" s="248"/>
      <c r="C99" s="249"/>
      <c r="D99" s="248"/>
      <c r="E99" s="249"/>
      <c r="F99" s="248"/>
      <c r="G99" s="249"/>
      <c r="H99" s="248"/>
      <c r="I99" s="249"/>
      <c r="J99" s="250"/>
      <c r="K99" s="250"/>
      <c r="L99" s="250"/>
      <c r="M99" s="359"/>
      <c r="N99" s="350"/>
      <c r="O99" s="350"/>
      <c r="P99" s="35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248"/>
      <c r="B100" s="248"/>
      <c r="C100" s="249"/>
      <c r="D100" s="248"/>
      <c r="E100" s="249"/>
      <c r="F100" s="248"/>
      <c r="G100" s="249"/>
      <c r="H100" s="248"/>
      <c r="I100" s="249"/>
      <c r="J100" s="250"/>
      <c r="K100" s="250"/>
      <c r="L100" s="250"/>
      <c r="M100" s="359"/>
      <c r="N100" s="350"/>
      <c r="O100" s="350"/>
      <c r="P100" s="35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248"/>
      <c r="B101" s="248"/>
      <c r="C101" s="249"/>
      <c r="D101" s="248"/>
      <c r="E101" s="249"/>
      <c r="F101" s="248"/>
      <c r="G101" s="249"/>
      <c r="H101" s="248"/>
      <c r="I101" s="249"/>
      <c r="J101" s="250"/>
      <c r="K101" s="250"/>
      <c r="L101" s="250"/>
      <c r="M101" s="359"/>
      <c r="N101" s="350"/>
      <c r="O101" s="350"/>
      <c r="P101" s="35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248"/>
      <c r="B102" s="248"/>
      <c r="C102" s="249"/>
      <c r="D102" s="248"/>
      <c r="E102" s="249"/>
      <c r="F102" s="248"/>
      <c r="G102" s="249"/>
      <c r="H102" s="248"/>
      <c r="I102" s="249"/>
      <c r="J102" s="250"/>
      <c r="K102" s="250"/>
      <c r="L102" s="250"/>
      <c r="M102" s="359"/>
      <c r="N102" s="350"/>
      <c r="O102" s="350"/>
      <c r="P102" s="35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248"/>
      <c r="B103" s="248"/>
      <c r="C103" s="249"/>
      <c r="D103" s="248"/>
      <c r="E103" s="249"/>
      <c r="F103" s="248"/>
      <c r="G103" s="249"/>
      <c r="H103" s="248"/>
      <c r="I103" s="249"/>
      <c r="J103" s="250"/>
      <c r="K103" s="250"/>
      <c r="L103" s="250"/>
      <c r="M103" s="359"/>
      <c r="N103" s="350"/>
      <c r="O103" s="350"/>
      <c r="P103" s="35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248"/>
      <c r="B104" s="248"/>
      <c r="C104" s="249"/>
      <c r="D104" s="248"/>
      <c r="E104" s="249"/>
      <c r="F104" s="248"/>
      <c r="G104" s="249"/>
      <c r="H104" s="248"/>
      <c r="I104" s="249"/>
      <c r="J104" s="250"/>
      <c r="K104" s="250"/>
      <c r="L104" s="250"/>
      <c r="M104" s="359"/>
      <c r="N104" s="350"/>
      <c r="O104" s="350"/>
      <c r="P104" s="35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248"/>
      <c r="B105" s="248"/>
      <c r="C105" s="249"/>
      <c r="D105" s="248"/>
      <c r="E105" s="249"/>
      <c r="F105" s="248"/>
      <c r="G105" s="249"/>
      <c r="H105" s="250"/>
      <c r="I105" s="249"/>
      <c r="J105" s="250"/>
      <c r="K105" s="250"/>
      <c r="L105" s="250"/>
      <c r="M105" s="359"/>
      <c r="N105" s="350"/>
      <c r="O105" s="350"/>
      <c r="P105" s="35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248"/>
      <c r="B106" s="248"/>
      <c r="C106" s="249"/>
      <c r="D106" s="248"/>
      <c r="E106" s="249"/>
      <c r="F106" s="248"/>
      <c r="G106" s="249"/>
      <c r="H106" s="250"/>
      <c r="I106" s="249"/>
      <c r="J106" s="250"/>
      <c r="K106" s="250"/>
      <c r="L106" s="250"/>
      <c r="M106" s="359"/>
      <c r="N106" s="350"/>
      <c r="O106" s="350"/>
      <c r="P106" s="35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248"/>
      <c r="B107" s="248"/>
      <c r="C107" s="249"/>
      <c r="D107" s="248"/>
      <c r="E107" s="249"/>
      <c r="F107" s="248"/>
      <c r="G107" s="249"/>
      <c r="H107" s="250"/>
      <c r="I107" s="249"/>
      <c r="J107" s="250"/>
      <c r="K107" s="250"/>
      <c r="L107" s="250"/>
      <c r="M107" s="359"/>
      <c r="N107" s="350"/>
      <c r="O107" s="350"/>
      <c r="P107" s="35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248"/>
      <c r="B108" s="248"/>
      <c r="C108" s="249"/>
      <c r="D108" s="248"/>
      <c r="E108" s="249"/>
      <c r="F108" s="248"/>
      <c r="G108" s="249"/>
      <c r="H108" s="250"/>
      <c r="I108" s="249"/>
      <c r="J108" s="250"/>
      <c r="K108" s="250"/>
      <c r="L108" s="250"/>
      <c r="M108" s="359"/>
      <c r="N108" s="350"/>
      <c r="O108" s="350"/>
      <c r="P108" s="35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248"/>
      <c r="B109" s="248"/>
      <c r="C109" s="249"/>
      <c r="D109" s="248"/>
      <c r="E109" s="249"/>
      <c r="F109" s="248"/>
      <c r="G109" s="249"/>
      <c r="H109" s="250"/>
      <c r="I109" s="249"/>
      <c r="J109" s="250"/>
      <c r="K109" s="250"/>
      <c r="L109" s="250"/>
      <c r="M109" s="359"/>
      <c r="N109" s="350"/>
      <c r="O109" s="350"/>
      <c r="P109" s="35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248"/>
      <c r="B110" s="248"/>
      <c r="C110" s="249"/>
      <c r="D110" s="248"/>
      <c r="E110" s="249"/>
      <c r="F110" s="248"/>
      <c r="G110" s="249"/>
      <c r="H110" s="250"/>
      <c r="I110" s="249"/>
      <c r="J110" s="250"/>
      <c r="K110" s="250"/>
      <c r="L110" s="250"/>
      <c r="M110" s="359"/>
      <c r="N110" s="350"/>
      <c r="O110" s="350"/>
      <c r="P110" s="35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0"/>
      <c r="N111" s="350"/>
      <c r="O111" s="350"/>
      <c r="P111" s="35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0"/>
      <c r="N112" s="350"/>
      <c r="O112" s="350"/>
      <c r="P112" s="35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0"/>
      <c r="N113" s="350"/>
      <c r="O113" s="350"/>
      <c r="P113" s="35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0"/>
      <c r="N114" s="350"/>
      <c r="O114" s="350"/>
      <c r="P114" s="35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0"/>
      <c r="N115" s="350"/>
      <c r="O115" s="350"/>
      <c r="P115" s="35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0"/>
      <c r="N116" s="350"/>
      <c r="O116" s="350"/>
      <c r="P116" s="35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0"/>
      <c r="N117" s="350"/>
      <c r="O117" s="350"/>
      <c r="P117" s="35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0"/>
      <c r="N118" s="350"/>
      <c r="O118" s="350"/>
      <c r="P118" s="35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0"/>
      <c r="N119" s="350"/>
      <c r="O119" s="350"/>
      <c r="P119" s="35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0"/>
      <c r="N120" s="350"/>
      <c r="O120" s="350"/>
      <c r="P120" s="35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0"/>
      <c r="N121" s="350"/>
      <c r="O121" s="350"/>
      <c r="P121" s="35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0"/>
      <c r="N122" s="350"/>
      <c r="O122" s="350"/>
      <c r="P122" s="35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0"/>
      <c r="N123" s="350"/>
      <c r="O123" s="350"/>
      <c r="P123" s="35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0"/>
      <c r="N124" s="350"/>
      <c r="O124" s="350"/>
      <c r="P124" s="35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0"/>
      <c r="N125" s="350"/>
      <c r="O125" s="350"/>
      <c r="P125" s="35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0"/>
      <c r="N126" s="350"/>
      <c r="O126" s="350"/>
      <c r="P126" s="35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0"/>
      <c r="N127" s="350"/>
      <c r="O127" s="350"/>
      <c r="P127" s="35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0"/>
      <c r="N128" s="350"/>
      <c r="O128" s="350"/>
      <c r="P128" s="35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0"/>
      <c r="N129" s="350"/>
      <c r="O129" s="350"/>
      <c r="P129" s="35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0"/>
      <c r="N130" s="350"/>
      <c r="O130" s="350"/>
      <c r="P130" s="35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0"/>
      <c r="N131" s="350"/>
      <c r="O131" s="350"/>
      <c r="P131" s="35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0"/>
      <c r="N132" s="350"/>
      <c r="O132" s="350"/>
      <c r="P132" s="35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0"/>
      <c r="N133" s="350"/>
      <c r="O133" s="350"/>
      <c r="P133" s="35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0"/>
      <c r="N134" s="350"/>
      <c r="O134" s="350"/>
      <c r="P134" s="35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0"/>
      <c r="N135" s="350"/>
      <c r="O135" s="350"/>
      <c r="P135" s="35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350"/>
      <c r="N136" s="350"/>
      <c r="O136" s="350"/>
      <c r="P136" s="35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350"/>
      <c r="N137" s="350"/>
      <c r="O137" s="350"/>
      <c r="P137" s="35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350"/>
      <c r="N138" s="350"/>
      <c r="O138" s="350"/>
      <c r="P138" s="35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350"/>
      <c r="N139" s="350"/>
      <c r="O139" s="350"/>
      <c r="P139" s="35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350"/>
      <c r="N140" s="350"/>
      <c r="O140" s="350"/>
      <c r="P140" s="35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350"/>
      <c r="N141" s="350"/>
      <c r="O141" s="350"/>
      <c r="P141" s="35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350"/>
      <c r="N142" s="350"/>
      <c r="O142" s="350"/>
      <c r="P142" s="35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350"/>
      <c r="N143" s="350"/>
      <c r="O143" s="350"/>
      <c r="P143" s="35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350"/>
      <c r="N144" s="350"/>
      <c r="O144" s="350"/>
      <c r="P144" s="35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350"/>
      <c r="N145" s="350"/>
      <c r="O145" s="350"/>
      <c r="P145" s="35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350"/>
      <c r="N146" s="350"/>
      <c r="O146" s="350"/>
      <c r="P146" s="35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350"/>
      <c r="N147" s="350"/>
      <c r="O147" s="350"/>
      <c r="P147" s="35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350"/>
      <c r="N148" s="350"/>
      <c r="O148" s="350"/>
      <c r="P148" s="35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350"/>
      <c r="N149" s="350"/>
      <c r="O149" s="350"/>
      <c r="P149" s="35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350"/>
      <c r="N150" s="350"/>
      <c r="O150" s="350"/>
      <c r="P150" s="35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350"/>
      <c r="N151" s="350"/>
      <c r="O151" s="350"/>
      <c r="P151" s="35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350"/>
      <c r="N152" s="350"/>
      <c r="O152" s="350"/>
      <c r="P152" s="35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350"/>
      <c r="N153" s="350"/>
      <c r="O153" s="350"/>
      <c r="P153" s="35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350"/>
      <c r="N154" s="350"/>
      <c r="O154" s="350"/>
      <c r="P154" s="35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350"/>
      <c r="N155" s="350"/>
      <c r="O155" s="350"/>
      <c r="P155" s="35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350"/>
      <c r="N156" s="350"/>
      <c r="O156" s="350"/>
      <c r="P156" s="35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350"/>
      <c r="N157" s="350"/>
      <c r="O157" s="350"/>
      <c r="P157" s="35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350"/>
      <c r="N158" s="350"/>
      <c r="O158" s="350"/>
      <c r="P158" s="35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350"/>
      <c r="N159" s="350"/>
      <c r="O159" s="350"/>
      <c r="P159" s="35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350"/>
      <c r="N160" s="350"/>
      <c r="O160" s="350"/>
      <c r="P160" s="35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350"/>
      <c r="N161" s="350"/>
      <c r="O161" s="350"/>
      <c r="P161" s="35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350"/>
      <c r="N162" s="350"/>
      <c r="O162" s="350"/>
      <c r="P162" s="35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350"/>
      <c r="N163" s="350"/>
      <c r="O163" s="350"/>
      <c r="P163" s="35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350"/>
      <c r="N164" s="350"/>
      <c r="O164" s="350"/>
      <c r="P164" s="35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350"/>
      <c r="N165" s="350"/>
      <c r="O165" s="350"/>
      <c r="P165" s="35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/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37" workbookViewId="0">
      <selection sqref="A1:K48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129</v>
      </c>
      <c r="B1" s="453"/>
      <c r="C1" s="453"/>
      <c r="D1" s="453"/>
      <c r="E1" s="453"/>
      <c r="F1" s="453"/>
      <c r="G1" s="453"/>
      <c r="H1" s="453"/>
      <c r="I1" s="453"/>
      <c r="J1" s="453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5" t="s">
        <v>230</v>
      </c>
      <c r="C2" s="456"/>
      <c r="D2" s="456"/>
      <c r="E2" s="457"/>
      <c r="F2" s="379"/>
      <c r="G2" s="379"/>
      <c r="H2" s="379"/>
      <c r="I2" s="379"/>
      <c r="J2" s="379"/>
      <c r="K2" s="133"/>
      <c r="L2" s="133"/>
      <c r="M2" s="133"/>
      <c r="N2" s="133"/>
      <c r="O2" s="13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132"/>
      <c r="N3" s="132"/>
      <c r="O3" s="13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9"/>
      <c r="B4" s="379" t="s">
        <v>5</v>
      </c>
      <c r="C4" s="379" t="s">
        <v>20</v>
      </c>
      <c r="D4" s="379" t="s">
        <v>5</v>
      </c>
      <c r="E4" s="379" t="s">
        <v>22</v>
      </c>
      <c r="F4" s="133"/>
      <c r="G4" s="379" t="s">
        <v>37</v>
      </c>
      <c r="H4" s="44" t="s">
        <v>24</v>
      </c>
      <c r="I4" s="379" t="s">
        <v>21</v>
      </c>
      <c r="J4" s="379" t="s">
        <v>24</v>
      </c>
      <c r="K4" s="133"/>
      <c r="L4" s="133"/>
      <c r="M4" s="133"/>
      <c r="N4" s="133"/>
      <c r="O4" s="13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339"/>
      <c r="L5" s="132"/>
      <c r="M5" s="132"/>
      <c r="N5" s="132"/>
      <c r="O5" s="13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9">
        <v>1</v>
      </c>
      <c r="B6" s="406">
        <v>0.04</v>
      </c>
      <c r="C6" s="406">
        <v>1.82</v>
      </c>
      <c r="D6" s="407">
        <v>0.4</v>
      </c>
      <c r="E6" s="407">
        <v>20.399999999999999</v>
      </c>
      <c r="F6" s="91"/>
      <c r="G6" s="406">
        <v>0.43</v>
      </c>
      <c r="H6" s="411">
        <v>1915</v>
      </c>
      <c r="I6" s="407">
        <v>5.6</v>
      </c>
      <c r="J6" s="411">
        <v>2015</v>
      </c>
      <c r="K6" s="379"/>
      <c r="L6" s="133"/>
      <c r="M6" s="133"/>
      <c r="N6" s="133"/>
      <c r="O6" s="13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39">
        <v>2</v>
      </c>
      <c r="B7" s="408">
        <v>0.09</v>
      </c>
      <c r="C7" s="408">
        <v>1.87</v>
      </c>
      <c r="D7" s="409">
        <v>0.8</v>
      </c>
      <c r="E7" s="409">
        <v>20.8</v>
      </c>
      <c r="F7" s="85"/>
      <c r="G7" s="408">
        <v>0.5</v>
      </c>
      <c r="H7" s="412" t="s">
        <v>130</v>
      </c>
      <c r="I7" s="409">
        <v>6</v>
      </c>
      <c r="J7" s="412" t="s">
        <v>131</v>
      </c>
      <c r="K7" s="339"/>
      <c r="L7" s="132"/>
      <c r="M7" s="132"/>
      <c r="N7" s="132"/>
      <c r="O7" s="13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9">
        <v>3</v>
      </c>
      <c r="B8" s="406">
        <v>0.13</v>
      </c>
      <c r="C8" s="406">
        <v>1.9100000000000001</v>
      </c>
      <c r="D8" s="407">
        <v>1.2000000000000002</v>
      </c>
      <c r="E8" s="407">
        <v>21.2</v>
      </c>
      <c r="F8" s="91"/>
      <c r="G8" s="406">
        <v>0.79</v>
      </c>
      <c r="H8" s="413">
        <v>1936</v>
      </c>
      <c r="I8" s="407">
        <v>10</v>
      </c>
      <c r="J8" s="411">
        <v>1936</v>
      </c>
      <c r="K8" s="379"/>
      <c r="L8" s="133"/>
      <c r="M8" s="133"/>
      <c r="N8" s="133"/>
      <c r="O8" s="13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39">
        <v>4</v>
      </c>
      <c r="B9" s="408">
        <v>0.18</v>
      </c>
      <c r="C9" s="408">
        <v>1.96</v>
      </c>
      <c r="D9" s="409">
        <v>1.6</v>
      </c>
      <c r="E9" s="409">
        <v>21.6</v>
      </c>
      <c r="F9" s="85"/>
      <c r="G9" s="408">
        <v>0.9</v>
      </c>
      <c r="H9" s="412">
        <v>1938</v>
      </c>
      <c r="I9" s="409">
        <v>9.5</v>
      </c>
      <c r="J9" s="412">
        <v>1903</v>
      </c>
      <c r="K9" s="339"/>
      <c r="L9" s="132"/>
      <c r="M9" s="132"/>
      <c r="N9" s="132"/>
      <c r="O9" s="13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9">
        <v>5</v>
      </c>
      <c r="B10" s="406">
        <v>0.22</v>
      </c>
      <c r="C10" s="406">
        <v>2</v>
      </c>
      <c r="D10" s="407">
        <v>1.9000000000000001</v>
      </c>
      <c r="E10" s="407">
        <v>21.9</v>
      </c>
      <c r="F10" s="91"/>
      <c r="G10" s="406">
        <v>1.3</v>
      </c>
      <c r="H10" s="411">
        <v>1924</v>
      </c>
      <c r="I10" s="407">
        <v>15</v>
      </c>
      <c r="J10" s="411">
        <v>1924</v>
      </c>
      <c r="K10" s="379"/>
      <c r="L10" s="133"/>
      <c r="M10" s="133"/>
      <c r="N10" s="133"/>
      <c r="O10" s="13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39"/>
      <c r="B11" s="408"/>
      <c r="C11" s="408"/>
      <c r="D11" s="409"/>
      <c r="E11" s="409"/>
      <c r="F11" s="85"/>
      <c r="G11" s="408"/>
      <c r="H11" s="412"/>
      <c r="I11" s="409"/>
      <c r="J11" s="412"/>
      <c r="K11" s="339"/>
      <c r="L11" s="132"/>
      <c r="M11" s="132"/>
      <c r="N11" s="132"/>
      <c r="O11" s="13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9">
        <v>6</v>
      </c>
      <c r="B12" s="406">
        <v>0.27</v>
      </c>
      <c r="C12" s="406">
        <v>2.0499999999999998</v>
      </c>
      <c r="D12" s="407">
        <v>2.3000000000000003</v>
      </c>
      <c r="E12" s="407">
        <v>22.3</v>
      </c>
      <c r="F12" s="91"/>
      <c r="G12" s="406">
        <v>0.62</v>
      </c>
      <c r="H12" s="413" t="s">
        <v>244</v>
      </c>
      <c r="I12" s="407">
        <v>9</v>
      </c>
      <c r="J12" s="411">
        <v>1911</v>
      </c>
      <c r="K12" s="379"/>
      <c r="L12" s="133"/>
      <c r="M12" s="133"/>
      <c r="N12" s="133"/>
      <c r="O12" s="13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39">
        <v>7</v>
      </c>
      <c r="B13" s="408">
        <v>0.31</v>
      </c>
      <c r="C13" s="408">
        <v>2.09</v>
      </c>
      <c r="D13" s="409">
        <v>2.7</v>
      </c>
      <c r="E13" s="409">
        <v>22.7</v>
      </c>
      <c r="F13" s="85"/>
      <c r="G13" s="408">
        <v>1.35</v>
      </c>
      <c r="H13" s="412">
        <v>1928</v>
      </c>
      <c r="I13" s="409">
        <v>6.6</v>
      </c>
      <c r="J13" s="412">
        <v>1889</v>
      </c>
      <c r="K13" s="339"/>
      <c r="L13" s="132"/>
      <c r="M13" s="132"/>
      <c r="N13" s="132"/>
      <c r="O13" s="13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9">
        <v>8</v>
      </c>
      <c r="B14" s="406">
        <v>0.35</v>
      </c>
      <c r="C14" s="406">
        <v>2.13</v>
      </c>
      <c r="D14" s="407">
        <v>3.1</v>
      </c>
      <c r="E14" s="407">
        <v>23.1</v>
      </c>
      <c r="F14" s="91"/>
      <c r="G14" s="406">
        <v>1.77</v>
      </c>
      <c r="H14" s="411">
        <v>1966</v>
      </c>
      <c r="I14" s="407">
        <v>8</v>
      </c>
      <c r="J14" s="411">
        <v>1929</v>
      </c>
      <c r="K14" s="379"/>
      <c r="L14" s="133"/>
      <c r="M14" s="133"/>
      <c r="N14" s="133"/>
      <c r="O14" s="13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39">
        <v>9</v>
      </c>
      <c r="B15" s="408">
        <v>0.39999999999999997</v>
      </c>
      <c r="C15" s="408">
        <v>2.1800000000000002</v>
      </c>
      <c r="D15" s="409">
        <v>3.5</v>
      </c>
      <c r="E15" s="409">
        <v>23.5</v>
      </c>
      <c r="F15" s="85"/>
      <c r="G15" s="408">
        <v>1</v>
      </c>
      <c r="H15" s="412">
        <v>1925</v>
      </c>
      <c r="I15" s="409">
        <v>5</v>
      </c>
      <c r="J15" s="412" t="s">
        <v>132</v>
      </c>
      <c r="K15" s="339"/>
      <c r="L15" s="132"/>
      <c r="M15" s="132"/>
      <c r="N15" s="132"/>
      <c r="O15" s="13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9">
        <v>10</v>
      </c>
      <c r="B16" s="406">
        <v>0.43999999999999995</v>
      </c>
      <c r="C16" s="406">
        <v>2.2199999999999998</v>
      </c>
      <c r="D16" s="407">
        <v>3.9</v>
      </c>
      <c r="E16" s="407">
        <v>23.9</v>
      </c>
      <c r="F16" s="91"/>
      <c r="G16" s="406">
        <v>1.72</v>
      </c>
      <c r="H16" s="411">
        <v>1959</v>
      </c>
      <c r="I16" s="407">
        <v>7</v>
      </c>
      <c r="J16" s="411">
        <v>1960</v>
      </c>
      <c r="K16" s="379"/>
      <c r="L16" s="133"/>
      <c r="M16" s="133"/>
      <c r="N16" s="133"/>
      <c r="O16" s="13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39"/>
      <c r="B17" s="408"/>
      <c r="C17" s="408"/>
      <c r="D17" s="409"/>
      <c r="E17" s="409"/>
      <c r="F17" s="85"/>
      <c r="G17" s="408"/>
      <c r="H17" s="412"/>
      <c r="I17" s="409"/>
      <c r="J17" s="412"/>
      <c r="K17" s="339"/>
      <c r="L17" s="132"/>
      <c r="M17" s="132"/>
      <c r="N17" s="132"/>
      <c r="O17" s="13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9">
        <v>11</v>
      </c>
      <c r="B18" s="406">
        <v>0.47999999999999993</v>
      </c>
      <c r="C18" s="406">
        <v>2.2599999999999998</v>
      </c>
      <c r="D18" s="407">
        <v>4.3</v>
      </c>
      <c r="E18" s="407">
        <v>24.3</v>
      </c>
      <c r="F18" s="91"/>
      <c r="G18" s="406">
        <v>0.93</v>
      </c>
      <c r="H18" s="411">
        <v>1953</v>
      </c>
      <c r="I18" s="407">
        <v>6</v>
      </c>
      <c r="J18" s="411">
        <v>1879</v>
      </c>
      <c r="K18" s="379"/>
      <c r="L18" s="133"/>
      <c r="M18" s="133"/>
      <c r="N18" s="133"/>
      <c r="O18" s="13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39">
        <v>12</v>
      </c>
      <c r="B19" s="408">
        <v>0.51999999999999991</v>
      </c>
      <c r="C19" s="408">
        <v>2.2999999999999998</v>
      </c>
      <c r="D19" s="409">
        <v>4.7</v>
      </c>
      <c r="E19" s="409">
        <v>24.7</v>
      </c>
      <c r="F19" s="85"/>
      <c r="G19" s="408">
        <v>1.06</v>
      </c>
      <c r="H19" s="412">
        <v>1881</v>
      </c>
      <c r="I19" s="409">
        <v>10</v>
      </c>
      <c r="J19" s="412">
        <v>1905</v>
      </c>
      <c r="K19" s="339"/>
      <c r="L19" s="132"/>
      <c r="M19" s="132"/>
      <c r="N19" s="132"/>
      <c r="O19" s="13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9">
        <v>13</v>
      </c>
      <c r="B20" s="406">
        <v>0.55999999999999994</v>
      </c>
      <c r="C20" s="406">
        <v>2.34</v>
      </c>
      <c r="D20" s="407">
        <v>5.1000000000000005</v>
      </c>
      <c r="E20" s="407">
        <v>25.1</v>
      </c>
      <c r="F20" s="91"/>
      <c r="G20" s="406">
        <v>0.75</v>
      </c>
      <c r="H20" s="413" t="s">
        <v>246</v>
      </c>
      <c r="I20" s="407">
        <v>10</v>
      </c>
      <c r="J20" s="411">
        <v>1889</v>
      </c>
      <c r="K20" s="379"/>
      <c r="L20" s="379"/>
      <c r="M20" s="379"/>
      <c r="N20" s="133"/>
      <c r="O20" s="13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39">
        <v>14</v>
      </c>
      <c r="B21" s="408">
        <v>0.6</v>
      </c>
      <c r="C21" s="408">
        <v>2.38</v>
      </c>
      <c r="D21" s="409">
        <v>5.4</v>
      </c>
      <c r="E21" s="409">
        <v>25.4</v>
      </c>
      <c r="F21" s="85"/>
      <c r="G21" s="408">
        <v>0.79</v>
      </c>
      <c r="H21" s="412">
        <v>1919</v>
      </c>
      <c r="I21" s="409">
        <v>8</v>
      </c>
      <c r="J21" s="412">
        <v>1909</v>
      </c>
      <c r="K21" s="339"/>
      <c r="L21" s="380"/>
      <c r="M21" s="380"/>
      <c r="N21" s="132"/>
      <c r="O21" s="13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9">
        <v>15</v>
      </c>
      <c r="B22" s="406">
        <v>0.65</v>
      </c>
      <c r="C22" s="406">
        <v>2.4300000000000002</v>
      </c>
      <c r="D22" s="407">
        <v>5.8000000000000007</v>
      </c>
      <c r="E22" s="407">
        <v>25.8</v>
      </c>
      <c r="F22" s="91"/>
      <c r="G22" s="406">
        <v>0.56000000000000005</v>
      </c>
      <c r="H22" s="411">
        <v>1992</v>
      </c>
      <c r="I22" s="407">
        <v>4</v>
      </c>
      <c r="J22" s="413" t="s">
        <v>248</v>
      </c>
      <c r="K22" s="379"/>
      <c r="L22" s="379"/>
      <c r="M22" s="379"/>
      <c r="N22" s="133"/>
      <c r="O22" s="13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39"/>
      <c r="B23" s="408"/>
      <c r="C23" s="408"/>
      <c r="D23" s="409"/>
      <c r="E23" s="409"/>
      <c r="F23" s="85"/>
      <c r="G23" s="408"/>
      <c r="H23" s="412"/>
      <c r="I23" s="409"/>
      <c r="J23" s="412"/>
      <c r="K23" s="339"/>
      <c r="L23" s="380"/>
      <c r="M23" s="380"/>
      <c r="N23" s="132"/>
      <c r="O23" s="13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9">
        <v>16</v>
      </c>
      <c r="B24" s="406">
        <v>0.69000000000000006</v>
      </c>
      <c r="C24" s="406">
        <v>2.4700000000000002</v>
      </c>
      <c r="D24" s="407">
        <v>6.2000000000000011</v>
      </c>
      <c r="E24" s="407">
        <v>26.200000000000003</v>
      </c>
      <c r="F24" s="91"/>
      <c r="G24" s="406">
        <v>0.8</v>
      </c>
      <c r="H24" s="411" t="s">
        <v>133</v>
      </c>
      <c r="I24" s="407">
        <v>4.7</v>
      </c>
      <c r="J24" s="411">
        <v>2006</v>
      </c>
      <c r="K24" s="379"/>
      <c r="L24" s="379"/>
      <c r="M24" s="379"/>
      <c r="N24" s="133"/>
      <c r="O24" s="13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39">
        <v>17</v>
      </c>
      <c r="B25" s="408">
        <v>0.73000000000000009</v>
      </c>
      <c r="C25" s="408">
        <v>2.5100000000000002</v>
      </c>
      <c r="D25" s="409">
        <v>6.5000000000000009</v>
      </c>
      <c r="E25" s="409">
        <v>26.5</v>
      </c>
      <c r="F25" s="85"/>
      <c r="G25" s="408">
        <v>1</v>
      </c>
      <c r="H25" s="412">
        <v>2008</v>
      </c>
      <c r="I25" s="409">
        <v>4.5</v>
      </c>
      <c r="J25" s="412">
        <v>1975</v>
      </c>
      <c r="K25" s="339"/>
      <c r="L25" s="380"/>
      <c r="M25" s="380"/>
      <c r="N25" s="132"/>
      <c r="O25" s="13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9">
        <v>18</v>
      </c>
      <c r="B26" s="406">
        <v>0.78000000000000014</v>
      </c>
      <c r="C26" s="406">
        <v>2.56</v>
      </c>
      <c r="D26" s="407">
        <v>6.9000000000000012</v>
      </c>
      <c r="E26" s="407">
        <v>26.900000000000002</v>
      </c>
      <c r="F26" s="91"/>
      <c r="G26" s="406">
        <v>0.7</v>
      </c>
      <c r="H26" s="411">
        <v>2019</v>
      </c>
      <c r="I26" s="407">
        <v>6</v>
      </c>
      <c r="J26" s="411">
        <v>1925</v>
      </c>
      <c r="K26" s="379"/>
      <c r="L26" s="379"/>
      <c r="M26" s="379"/>
      <c r="N26" s="133"/>
      <c r="O26" s="13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39">
        <v>19</v>
      </c>
      <c r="B27" s="408">
        <v>0.82000000000000017</v>
      </c>
      <c r="C27" s="408">
        <v>2.6</v>
      </c>
      <c r="D27" s="409">
        <v>7.2000000000000011</v>
      </c>
      <c r="E27" s="409">
        <v>27.200000000000003</v>
      </c>
      <c r="F27" s="85"/>
      <c r="G27" s="408">
        <v>0.7</v>
      </c>
      <c r="H27" s="412">
        <v>1971</v>
      </c>
      <c r="I27" s="409">
        <v>6.4</v>
      </c>
      <c r="J27" s="412">
        <v>1890</v>
      </c>
      <c r="K27" s="339"/>
      <c r="L27" s="380"/>
      <c r="M27" s="380"/>
      <c r="N27" s="132"/>
      <c r="O27" s="13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9">
        <v>20</v>
      </c>
      <c r="B28" s="406">
        <v>0.86000000000000021</v>
      </c>
      <c r="C28" s="406">
        <v>2.64</v>
      </c>
      <c r="D28" s="407">
        <v>7.6000000000000014</v>
      </c>
      <c r="E28" s="407">
        <v>27.6</v>
      </c>
      <c r="F28" s="91"/>
      <c r="G28" s="406">
        <v>1.75</v>
      </c>
      <c r="H28" s="411">
        <v>1937</v>
      </c>
      <c r="I28" s="407">
        <v>7</v>
      </c>
      <c r="J28" s="411">
        <v>2005</v>
      </c>
      <c r="K28" s="379"/>
      <c r="L28" s="379"/>
      <c r="M28" s="379"/>
      <c r="N28" s="133"/>
      <c r="O28" s="13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39"/>
      <c r="B29" s="408"/>
      <c r="C29" s="408"/>
      <c r="D29" s="409"/>
      <c r="E29" s="409"/>
      <c r="F29" s="85"/>
      <c r="G29" s="408"/>
      <c r="H29" s="412"/>
      <c r="I29" s="409"/>
      <c r="J29" s="412"/>
      <c r="K29" s="339"/>
      <c r="L29" s="380"/>
      <c r="M29" s="380"/>
      <c r="N29" s="132"/>
      <c r="O29" s="13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9">
        <v>21</v>
      </c>
      <c r="B30" s="406">
        <v>0.91000000000000025</v>
      </c>
      <c r="C30" s="406">
        <v>2.6900000000000004</v>
      </c>
      <c r="D30" s="407">
        <v>7.9000000000000012</v>
      </c>
      <c r="E30" s="407">
        <v>27.900000000000002</v>
      </c>
      <c r="F30" s="91"/>
      <c r="G30" s="406">
        <v>1.08</v>
      </c>
      <c r="H30" s="411">
        <v>1882</v>
      </c>
      <c r="I30" s="407">
        <v>9</v>
      </c>
      <c r="J30" s="413">
        <v>1882</v>
      </c>
      <c r="K30" s="379"/>
      <c r="L30" s="379"/>
      <c r="M30" s="379"/>
      <c r="N30" s="133"/>
      <c r="O30" s="13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39">
        <v>22</v>
      </c>
      <c r="B31" s="408">
        <v>0.95000000000000029</v>
      </c>
      <c r="C31" s="408">
        <v>2.7300000000000004</v>
      </c>
      <c r="D31" s="409">
        <v>8.3000000000000007</v>
      </c>
      <c r="E31" s="409">
        <v>28.3</v>
      </c>
      <c r="F31" s="85"/>
      <c r="G31" s="408">
        <v>2.04</v>
      </c>
      <c r="H31" s="412">
        <v>1922</v>
      </c>
      <c r="I31" s="409">
        <v>9</v>
      </c>
      <c r="J31" s="412">
        <v>1913</v>
      </c>
      <c r="K31" s="339"/>
      <c r="L31" s="380"/>
      <c r="M31" s="380"/>
      <c r="N31" s="132"/>
      <c r="O31" s="13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9">
        <v>23</v>
      </c>
      <c r="B32" s="406">
        <v>1.0000000000000002</v>
      </c>
      <c r="C32" s="406">
        <v>2.7800000000000002</v>
      </c>
      <c r="D32" s="407">
        <v>8.6000000000000014</v>
      </c>
      <c r="E32" s="407">
        <v>28.6</v>
      </c>
      <c r="F32" s="91"/>
      <c r="G32" s="406">
        <v>1.21</v>
      </c>
      <c r="H32" s="411">
        <v>1922</v>
      </c>
      <c r="I32" s="407">
        <v>7</v>
      </c>
      <c r="J32" s="411">
        <v>1959</v>
      </c>
      <c r="K32" s="379"/>
      <c r="L32" s="379"/>
      <c r="M32" s="379"/>
      <c r="N32" s="133"/>
      <c r="O32" s="13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39">
        <v>24</v>
      </c>
      <c r="B33" s="408">
        <v>1.0500000000000003</v>
      </c>
      <c r="C33" s="408">
        <v>2.83</v>
      </c>
      <c r="D33" s="409">
        <v>8.9000000000000021</v>
      </c>
      <c r="E33" s="409">
        <v>28.900000000000002</v>
      </c>
      <c r="F33" s="85"/>
      <c r="G33" s="408">
        <v>0.8</v>
      </c>
      <c r="H33" s="412">
        <v>1935</v>
      </c>
      <c r="I33" s="409">
        <v>8</v>
      </c>
      <c r="J33" s="412">
        <v>1935</v>
      </c>
      <c r="K33" s="339"/>
      <c r="L33" s="380"/>
      <c r="M33" s="380"/>
      <c r="N33" s="132"/>
      <c r="O33" s="13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9">
        <v>25</v>
      </c>
      <c r="B34" s="406">
        <v>1.0900000000000003</v>
      </c>
      <c r="C34" s="406">
        <v>2.87</v>
      </c>
      <c r="D34" s="407">
        <v>9.2000000000000028</v>
      </c>
      <c r="E34" s="407">
        <v>29.200000000000003</v>
      </c>
      <c r="F34" s="91"/>
      <c r="G34" s="406">
        <v>1.46</v>
      </c>
      <c r="H34" s="411">
        <v>1926</v>
      </c>
      <c r="I34" s="407">
        <v>10</v>
      </c>
      <c r="J34" s="411">
        <v>2007</v>
      </c>
      <c r="K34" s="379"/>
      <c r="L34" s="379"/>
      <c r="M34" s="379"/>
      <c r="N34" s="133"/>
      <c r="O34" s="13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39"/>
      <c r="B35" s="408"/>
      <c r="C35" s="408"/>
      <c r="D35" s="409"/>
      <c r="E35" s="409"/>
      <c r="F35" s="85"/>
      <c r="G35" s="408"/>
      <c r="H35" s="412"/>
      <c r="I35" s="409"/>
      <c r="J35" s="412"/>
      <c r="K35" s="339"/>
      <c r="L35" s="380"/>
      <c r="M35" s="380"/>
      <c r="N35" s="132"/>
      <c r="O35" s="13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9">
        <v>26</v>
      </c>
      <c r="B36" s="406">
        <v>1.1400000000000003</v>
      </c>
      <c r="C36" s="406">
        <v>2.9200000000000004</v>
      </c>
      <c r="D36" s="407">
        <v>9.5000000000000036</v>
      </c>
      <c r="E36" s="407">
        <v>29.500000000000004</v>
      </c>
      <c r="F36" s="91"/>
      <c r="G36" s="406">
        <v>0.7</v>
      </c>
      <c r="H36" s="411">
        <v>1912</v>
      </c>
      <c r="I36" s="407">
        <v>8</v>
      </c>
      <c r="J36" s="413">
        <v>1946</v>
      </c>
      <c r="K36" s="379"/>
      <c r="L36" s="379"/>
      <c r="M36" s="379"/>
      <c r="N36" s="133"/>
      <c r="O36" s="13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39">
        <v>27</v>
      </c>
      <c r="B37" s="408">
        <v>1.1900000000000004</v>
      </c>
      <c r="C37" s="408">
        <v>2.9700000000000006</v>
      </c>
      <c r="D37" s="409">
        <v>9.8000000000000043</v>
      </c>
      <c r="E37" s="409">
        <v>29.800000000000004</v>
      </c>
      <c r="F37" s="85"/>
      <c r="G37" s="408">
        <v>1.52</v>
      </c>
      <c r="H37" s="412">
        <v>2023</v>
      </c>
      <c r="I37" s="409">
        <v>11.4</v>
      </c>
      <c r="J37" s="412">
        <v>1890</v>
      </c>
      <c r="K37" s="339"/>
      <c r="L37" s="380"/>
      <c r="M37" s="380"/>
      <c r="N37" s="132"/>
      <c r="O37" s="13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9">
        <v>28</v>
      </c>
      <c r="B38" s="406">
        <v>1.2400000000000004</v>
      </c>
      <c r="C38" s="406">
        <v>3.0200000000000005</v>
      </c>
      <c r="D38" s="407">
        <v>10.000000000000004</v>
      </c>
      <c r="E38" s="407">
        <v>30.000000000000004</v>
      </c>
      <c r="F38" s="91"/>
      <c r="G38" s="406">
        <v>2.25</v>
      </c>
      <c r="H38" s="411">
        <v>1902</v>
      </c>
      <c r="I38" s="407">
        <v>2</v>
      </c>
      <c r="J38" s="413">
        <v>1972</v>
      </c>
      <c r="K38" s="379"/>
      <c r="L38" s="379"/>
      <c r="M38" s="379"/>
      <c r="N38" s="133"/>
      <c r="O38" s="13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39">
        <v>29</v>
      </c>
      <c r="B39" s="408">
        <v>1.24</v>
      </c>
      <c r="C39" s="408">
        <v>3.02</v>
      </c>
      <c r="D39" s="409">
        <v>10</v>
      </c>
      <c r="E39" s="409">
        <v>30</v>
      </c>
      <c r="F39" s="85"/>
      <c r="G39" s="408">
        <v>0.49</v>
      </c>
      <c r="H39" s="412">
        <v>1904</v>
      </c>
      <c r="I39" s="409">
        <v>5.5</v>
      </c>
      <c r="J39" s="412">
        <v>1904</v>
      </c>
      <c r="K39" s="339"/>
      <c r="L39" s="132"/>
      <c r="M39" s="132"/>
      <c r="N39" s="132"/>
      <c r="O39" s="13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9"/>
      <c r="B40" s="91"/>
      <c r="C40" s="91"/>
      <c r="D40" s="91"/>
      <c r="E40" s="91"/>
      <c r="F40" s="91"/>
      <c r="G40" s="91"/>
      <c r="H40" s="414"/>
      <c r="I40" s="194"/>
      <c r="J40" s="70"/>
      <c r="K40" s="133"/>
      <c r="L40" s="133"/>
      <c r="M40" s="133"/>
      <c r="N40" s="133"/>
      <c r="O40" s="13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39"/>
      <c r="B41" s="85"/>
      <c r="C41" s="85"/>
      <c r="D41" s="85"/>
      <c r="E41" s="85"/>
      <c r="F41" s="191"/>
      <c r="G41" s="85"/>
      <c r="H41" s="339" t="s">
        <v>90</v>
      </c>
      <c r="I41" s="339"/>
      <c r="J41" s="339" t="s">
        <v>91</v>
      </c>
      <c r="K41" s="339"/>
      <c r="L41" s="132"/>
      <c r="M41" s="132"/>
      <c r="N41" s="132"/>
      <c r="O41" s="13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9"/>
      <c r="B42" s="91"/>
      <c r="C42" s="91"/>
      <c r="D42" s="91"/>
      <c r="E42" s="91"/>
      <c r="F42" s="410"/>
      <c r="G42" s="91"/>
      <c r="H42" s="379" t="s">
        <v>4</v>
      </c>
      <c r="I42" s="379"/>
      <c r="J42" s="379" t="s">
        <v>4</v>
      </c>
      <c r="K42" s="194"/>
      <c r="L42" s="133"/>
      <c r="M42" s="133"/>
      <c r="N42" s="133"/>
      <c r="O42" s="13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39"/>
      <c r="B43" s="339"/>
      <c r="C43" s="339"/>
      <c r="D43" s="339"/>
      <c r="E43" s="339"/>
      <c r="F43" s="193"/>
      <c r="G43" s="339"/>
      <c r="H43" s="339" t="s">
        <v>5</v>
      </c>
      <c r="I43" s="85">
        <v>1.24</v>
      </c>
      <c r="J43" s="339" t="s">
        <v>5</v>
      </c>
      <c r="K43" s="167">
        <v>10</v>
      </c>
      <c r="L43" s="132"/>
      <c r="M43" s="132"/>
      <c r="N43" s="132"/>
      <c r="O43" s="13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9"/>
      <c r="B44" s="379"/>
      <c r="C44" s="379"/>
      <c r="D44" s="379"/>
      <c r="E44" s="379"/>
      <c r="F44" s="133"/>
      <c r="G44" s="379"/>
      <c r="H44" s="379" t="s">
        <v>64</v>
      </c>
      <c r="I44" s="91">
        <v>3.02</v>
      </c>
      <c r="J44" s="379" t="s">
        <v>66</v>
      </c>
      <c r="K44" s="194">
        <v>30</v>
      </c>
      <c r="L44" s="133"/>
      <c r="M44" s="133"/>
      <c r="N44" s="133"/>
      <c r="O44" s="13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39"/>
      <c r="B45" s="339"/>
      <c r="C45" s="339"/>
      <c r="D45" s="339"/>
      <c r="E45" s="339"/>
      <c r="F45" s="193"/>
      <c r="G45" s="339"/>
      <c r="H45" s="339" t="s">
        <v>61</v>
      </c>
      <c r="I45" s="85">
        <v>4.67</v>
      </c>
      <c r="J45" s="339" t="s">
        <v>62</v>
      </c>
      <c r="K45" s="167">
        <v>17.8</v>
      </c>
      <c r="L45" s="132"/>
      <c r="M45" s="132"/>
      <c r="N45" s="132"/>
      <c r="O45" s="13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9"/>
      <c r="B46" s="379"/>
      <c r="C46" s="379"/>
      <c r="D46" s="379"/>
      <c r="E46" s="379"/>
      <c r="F46" s="133"/>
      <c r="G46" s="379"/>
      <c r="H46" s="379"/>
      <c r="I46" s="379"/>
      <c r="J46" s="379" t="s">
        <v>61</v>
      </c>
      <c r="K46" s="194">
        <v>28.9</v>
      </c>
      <c r="L46" s="133"/>
      <c r="M46" s="133"/>
      <c r="N46" s="133"/>
      <c r="O46" s="13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2"/>
      <c r="L47" s="380"/>
      <c r="M47" s="380"/>
      <c r="N47" s="380"/>
      <c r="O47" s="13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0" t="s">
        <v>96</v>
      </c>
      <c r="B48" s="451"/>
      <c r="C48" s="451"/>
      <c r="D48" s="451"/>
      <c r="E48" s="451"/>
      <c r="F48" s="451"/>
      <c r="G48" s="451"/>
      <c r="H48" s="451"/>
      <c r="I48" s="451"/>
      <c r="J48" s="451"/>
      <c r="K48" s="452"/>
      <c r="L48" s="132"/>
      <c r="M48" s="132"/>
      <c r="N48" s="132"/>
      <c r="O48" s="13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380"/>
      <c r="B49" s="380"/>
      <c r="C49" s="380"/>
      <c r="D49" s="380"/>
      <c r="E49" s="380"/>
      <c r="F49" s="132"/>
      <c r="G49" s="380"/>
      <c r="H49" s="196"/>
      <c r="I49" s="380"/>
      <c r="J49" s="132"/>
      <c r="K49" s="132"/>
      <c r="L49" s="132"/>
      <c r="M49" s="132"/>
      <c r="N49" s="132"/>
      <c r="O49" s="13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80"/>
      <c r="B50" s="380"/>
      <c r="C50" s="380"/>
      <c r="D50" s="380"/>
      <c r="E50" s="380"/>
      <c r="F50" s="132"/>
      <c r="G50" s="380"/>
      <c r="H50" s="196"/>
      <c r="I50" s="380"/>
      <c r="J50" s="132"/>
      <c r="K50" s="132"/>
      <c r="L50" s="132"/>
      <c r="M50" s="132"/>
      <c r="N50" s="132"/>
      <c r="O50" s="13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80"/>
      <c r="B51" s="380"/>
      <c r="C51" s="380"/>
      <c r="D51" s="380"/>
      <c r="E51" s="380"/>
      <c r="F51" s="132"/>
      <c r="G51" s="380"/>
      <c r="H51" s="196"/>
      <c r="I51" s="380"/>
      <c r="J51" s="132"/>
      <c r="K51" s="132"/>
      <c r="L51" s="132"/>
      <c r="M51" s="132"/>
      <c r="N51" s="132"/>
      <c r="O51" s="13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80"/>
      <c r="B52" s="380"/>
      <c r="C52" s="380"/>
      <c r="D52" s="380"/>
      <c r="E52" s="380"/>
      <c r="F52" s="132"/>
      <c r="G52" s="380"/>
      <c r="H52" s="196"/>
      <c r="I52" s="380"/>
      <c r="J52" s="132"/>
      <c r="K52" s="132"/>
      <c r="L52" s="132"/>
      <c r="M52" s="132"/>
      <c r="N52" s="132"/>
      <c r="O52" s="13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380"/>
      <c r="B53" s="380"/>
      <c r="C53" s="380"/>
      <c r="D53" s="380"/>
      <c r="E53" s="380"/>
      <c r="F53" s="132"/>
      <c r="G53" s="380"/>
      <c r="H53" s="196"/>
      <c r="I53" s="380"/>
      <c r="J53" s="132"/>
      <c r="K53" s="132"/>
      <c r="L53" s="132"/>
      <c r="M53" s="132"/>
      <c r="N53" s="132"/>
      <c r="O53" s="13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380"/>
      <c r="B54" s="380"/>
      <c r="C54" s="380"/>
      <c r="D54" s="380"/>
      <c r="E54" s="380"/>
      <c r="F54" s="132"/>
      <c r="G54" s="380"/>
      <c r="H54" s="196"/>
      <c r="I54" s="380"/>
      <c r="J54" s="132"/>
      <c r="K54" s="132"/>
      <c r="L54" s="132"/>
      <c r="M54" s="132"/>
      <c r="N54" s="132"/>
      <c r="O54" s="13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380"/>
      <c r="B55" s="380"/>
      <c r="C55" s="380"/>
      <c r="D55" s="380"/>
      <c r="E55" s="380"/>
      <c r="F55" s="132"/>
      <c r="G55" s="380"/>
      <c r="H55" s="196"/>
      <c r="I55" s="380"/>
      <c r="J55" s="132"/>
      <c r="K55" s="132"/>
      <c r="L55" s="132"/>
      <c r="M55" s="132"/>
      <c r="N55" s="132"/>
      <c r="O55" s="13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380"/>
      <c r="B56" s="380"/>
      <c r="C56" s="380"/>
      <c r="D56" s="380"/>
      <c r="E56" s="380"/>
      <c r="F56" s="132"/>
      <c r="G56" s="380"/>
      <c r="H56" s="196"/>
      <c r="I56" s="380"/>
      <c r="J56" s="132"/>
      <c r="K56" s="132"/>
      <c r="L56" s="132"/>
      <c r="M56" s="132"/>
      <c r="N56" s="132"/>
      <c r="O56" s="13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380"/>
      <c r="B57" s="380"/>
      <c r="C57" s="380"/>
      <c r="D57" s="380"/>
      <c r="E57" s="380"/>
      <c r="F57" s="132"/>
      <c r="G57" s="380"/>
      <c r="H57" s="196"/>
      <c r="I57" s="380"/>
      <c r="J57" s="132"/>
      <c r="K57" s="132"/>
      <c r="L57" s="132"/>
      <c r="M57" s="132"/>
      <c r="N57" s="132"/>
      <c r="O57" s="13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380"/>
      <c r="B58" s="380"/>
      <c r="C58" s="380"/>
      <c r="D58" s="380"/>
      <c r="E58" s="380"/>
      <c r="F58" s="132"/>
      <c r="G58" s="380"/>
      <c r="H58" s="196"/>
      <c r="I58" s="380"/>
      <c r="J58" s="132"/>
      <c r="K58" s="132"/>
      <c r="L58" s="132"/>
      <c r="M58" s="132"/>
      <c r="N58" s="132"/>
      <c r="O58" s="13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380"/>
      <c r="B59" s="380"/>
      <c r="C59" s="380"/>
      <c r="D59" s="380"/>
      <c r="E59" s="380"/>
      <c r="F59" s="132"/>
      <c r="G59" s="380"/>
      <c r="H59" s="196"/>
      <c r="I59" s="380"/>
      <c r="J59" s="132"/>
      <c r="K59" s="132"/>
      <c r="L59" s="132"/>
      <c r="M59" s="132"/>
      <c r="N59" s="132"/>
      <c r="O59" s="13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380"/>
      <c r="B60" s="380"/>
      <c r="C60" s="380"/>
      <c r="D60" s="380"/>
      <c r="E60" s="380"/>
      <c r="F60" s="132"/>
      <c r="G60" s="380"/>
      <c r="H60" s="196"/>
      <c r="I60" s="380"/>
      <c r="J60" s="132"/>
      <c r="K60" s="132"/>
      <c r="L60" s="132"/>
      <c r="M60" s="132"/>
      <c r="N60" s="132"/>
      <c r="O60" s="13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380"/>
      <c r="B61" s="380"/>
      <c r="C61" s="380"/>
      <c r="D61" s="380"/>
      <c r="E61" s="380"/>
      <c r="F61" s="132"/>
      <c r="G61" s="380"/>
      <c r="H61" s="196"/>
      <c r="I61" s="380"/>
      <c r="J61" s="132"/>
      <c r="K61" s="132"/>
      <c r="L61" s="132"/>
      <c r="M61" s="132"/>
      <c r="N61" s="132"/>
      <c r="O61" s="13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380"/>
      <c r="B62" s="380"/>
      <c r="C62" s="380"/>
      <c r="D62" s="380"/>
      <c r="E62" s="380"/>
      <c r="F62" s="132"/>
      <c r="G62" s="380"/>
      <c r="H62" s="196"/>
      <c r="I62" s="380"/>
      <c r="J62" s="132"/>
      <c r="K62" s="132"/>
      <c r="L62" s="132"/>
      <c r="M62" s="132"/>
      <c r="N62" s="132"/>
      <c r="O62" s="13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380"/>
      <c r="B63" s="380"/>
      <c r="C63" s="380"/>
      <c r="D63" s="380"/>
      <c r="E63" s="380"/>
      <c r="F63" s="132"/>
      <c r="G63" s="380"/>
      <c r="H63" s="196"/>
      <c r="I63" s="380"/>
      <c r="J63" s="132"/>
      <c r="K63" s="132"/>
      <c r="L63" s="132"/>
      <c r="M63" s="132"/>
      <c r="N63" s="132"/>
      <c r="O63" s="13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380"/>
      <c r="B64" s="380"/>
      <c r="C64" s="380"/>
      <c r="D64" s="380"/>
      <c r="E64" s="380"/>
      <c r="F64" s="132"/>
      <c r="G64" s="380"/>
      <c r="H64" s="196"/>
      <c r="I64" s="380"/>
      <c r="J64" s="132"/>
      <c r="K64" s="132"/>
      <c r="L64" s="132"/>
      <c r="M64" s="132"/>
      <c r="N64" s="132"/>
      <c r="O64" s="13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380"/>
      <c r="B65" s="380"/>
      <c r="C65" s="380"/>
      <c r="D65" s="380"/>
      <c r="E65" s="380"/>
      <c r="F65" s="132"/>
      <c r="G65" s="380"/>
      <c r="H65" s="196"/>
      <c r="I65" s="380"/>
      <c r="J65" s="132"/>
      <c r="K65" s="132"/>
      <c r="L65" s="132"/>
      <c r="M65" s="132"/>
      <c r="N65" s="132"/>
      <c r="O65" s="13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380"/>
      <c r="B66" s="380"/>
      <c r="C66" s="380"/>
      <c r="D66" s="380"/>
      <c r="E66" s="380"/>
      <c r="F66" s="132"/>
      <c r="G66" s="380"/>
      <c r="H66" s="196"/>
      <c r="I66" s="380"/>
      <c r="J66" s="132"/>
      <c r="K66" s="132"/>
      <c r="L66" s="132"/>
      <c r="M66" s="132"/>
      <c r="N66" s="132"/>
      <c r="O66" s="13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380"/>
      <c r="B67" s="380"/>
      <c r="C67" s="380"/>
      <c r="D67" s="380"/>
      <c r="E67" s="380"/>
      <c r="F67" s="132"/>
      <c r="G67" s="380"/>
      <c r="H67" s="196"/>
      <c r="I67" s="380"/>
      <c r="J67" s="132"/>
      <c r="K67" s="132"/>
      <c r="L67" s="132"/>
      <c r="M67" s="132"/>
      <c r="N67" s="132"/>
      <c r="O67" s="13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380"/>
      <c r="B68" s="380"/>
      <c r="C68" s="380"/>
      <c r="D68" s="380"/>
      <c r="E68" s="380"/>
      <c r="F68" s="132"/>
      <c r="G68" s="380"/>
      <c r="H68" s="196"/>
      <c r="I68" s="380"/>
      <c r="J68" s="132"/>
      <c r="K68" s="132"/>
      <c r="L68" s="132"/>
      <c r="M68" s="132"/>
      <c r="N68" s="132"/>
      <c r="O68" s="13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380"/>
      <c r="B69" s="380"/>
      <c r="C69" s="380"/>
      <c r="D69" s="380"/>
      <c r="E69" s="380"/>
      <c r="F69" s="132"/>
      <c r="G69" s="380"/>
      <c r="H69" s="196"/>
      <c r="I69" s="380"/>
      <c r="J69" s="132"/>
      <c r="K69" s="132"/>
      <c r="L69" s="132"/>
      <c r="M69" s="132"/>
      <c r="N69" s="132"/>
      <c r="O69" s="13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380"/>
      <c r="B70" s="380"/>
      <c r="C70" s="380"/>
      <c r="D70" s="380"/>
      <c r="E70" s="380"/>
      <c r="F70" s="132"/>
      <c r="G70" s="380"/>
      <c r="H70" s="196"/>
      <c r="I70" s="380"/>
      <c r="J70" s="132"/>
      <c r="K70" s="132"/>
      <c r="L70" s="132"/>
      <c r="M70" s="132"/>
      <c r="N70" s="132"/>
      <c r="O70" s="13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380"/>
      <c r="B71" s="380"/>
      <c r="C71" s="380"/>
      <c r="D71" s="380"/>
      <c r="E71" s="380"/>
      <c r="F71" s="132"/>
      <c r="G71" s="380"/>
      <c r="H71" s="196"/>
      <c r="I71" s="380"/>
      <c r="J71" s="132"/>
      <c r="K71" s="132"/>
      <c r="L71" s="132"/>
      <c r="M71" s="132"/>
      <c r="N71" s="132"/>
      <c r="O71" s="13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380"/>
      <c r="B72" s="380"/>
      <c r="C72" s="380"/>
      <c r="D72" s="380"/>
      <c r="E72" s="380"/>
      <c r="F72" s="132"/>
      <c r="G72" s="380"/>
      <c r="H72" s="196"/>
      <c r="I72" s="380"/>
      <c r="J72" s="132"/>
      <c r="K72" s="132"/>
      <c r="L72" s="132"/>
      <c r="M72" s="132"/>
      <c r="N72" s="132"/>
      <c r="O72" s="13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380"/>
      <c r="B73" s="380"/>
      <c r="C73" s="380"/>
      <c r="D73" s="380"/>
      <c r="E73" s="380"/>
      <c r="F73" s="132"/>
      <c r="G73" s="380"/>
      <c r="H73" s="196"/>
      <c r="I73" s="380"/>
      <c r="J73" s="132"/>
      <c r="K73" s="132"/>
      <c r="L73" s="132"/>
      <c r="M73" s="132"/>
      <c r="N73" s="132"/>
      <c r="O73" s="13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380"/>
      <c r="B74" s="380"/>
      <c r="C74" s="380"/>
      <c r="D74" s="380"/>
      <c r="E74" s="380"/>
      <c r="F74" s="132"/>
      <c r="G74" s="380"/>
      <c r="H74" s="196"/>
      <c r="I74" s="380"/>
      <c r="J74" s="132"/>
      <c r="K74" s="132"/>
      <c r="L74" s="132"/>
      <c r="M74" s="132"/>
      <c r="N74" s="132"/>
      <c r="O74" s="13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380"/>
      <c r="B75" s="380"/>
      <c r="C75" s="380"/>
      <c r="D75" s="380"/>
      <c r="E75" s="380"/>
      <c r="F75" s="132"/>
      <c r="G75" s="380"/>
      <c r="H75" s="196"/>
      <c r="I75" s="380"/>
      <c r="J75" s="132"/>
      <c r="K75" s="132"/>
      <c r="L75" s="132"/>
      <c r="M75" s="132"/>
      <c r="N75" s="132"/>
      <c r="O75" s="13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380"/>
      <c r="B76" s="380"/>
      <c r="C76" s="380"/>
      <c r="D76" s="380"/>
      <c r="E76" s="380"/>
      <c r="F76" s="132"/>
      <c r="G76" s="380"/>
      <c r="H76" s="196"/>
      <c r="I76" s="380"/>
      <c r="J76" s="132"/>
      <c r="K76" s="132"/>
      <c r="L76" s="132"/>
      <c r="M76" s="132"/>
      <c r="N76" s="132"/>
      <c r="O76" s="13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380"/>
      <c r="B77" s="380"/>
      <c r="C77" s="380"/>
      <c r="D77" s="380"/>
      <c r="E77" s="380"/>
      <c r="F77" s="132"/>
      <c r="G77" s="380"/>
      <c r="H77" s="196"/>
      <c r="I77" s="380"/>
      <c r="J77" s="132"/>
      <c r="K77" s="132"/>
      <c r="L77" s="132"/>
      <c r="M77" s="132"/>
      <c r="N77" s="132"/>
      <c r="O77" s="13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380"/>
      <c r="B78" s="380"/>
      <c r="C78" s="380"/>
      <c r="D78" s="380"/>
      <c r="E78" s="380"/>
      <c r="F78" s="132"/>
      <c r="G78" s="380"/>
      <c r="H78" s="196"/>
      <c r="I78" s="380"/>
      <c r="J78" s="132"/>
      <c r="K78" s="132"/>
      <c r="L78" s="132"/>
      <c r="M78" s="132"/>
      <c r="N78" s="132"/>
      <c r="O78" s="13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380"/>
      <c r="B79" s="380"/>
      <c r="C79" s="380"/>
      <c r="D79" s="380"/>
      <c r="E79" s="380"/>
      <c r="F79" s="132"/>
      <c r="G79" s="380"/>
      <c r="H79" s="196"/>
      <c r="I79" s="380"/>
      <c r="J79" s="132"/>
      <c r="K79" s="132"/>
      <c r="L79" s="132"/>
      <c r="M79" s="132"/>
      <c r="N79" s="132"/>
      <c r="O79" s="13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380"/>
      <c r="B80" s="380"/>
      <c r="C80" s="380"/>
      <c r="D80" s="380"/>
      <c r="E80" s="380"/>
      <c r="F80" s="132"/>
      <c r="G80" s="380"/>
      <c r="H80" s="196"/>
      <c r="I80" s="380"/>
      <c r="J80" s="132"/>
      <c r="K80" s="132"/>
      <c r="L80" s="132"/>
      <c r="M80" s="132"/>
      <c r="N80" s="132"/>
      <c r="O80" s="13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380"/>
      <c r="B81" s="380"/>
      <c r="C81" s="380"/>
      <c r="D81" s="380"/>
      <c r="E81" s="380"/>
      <c r="F81" s="132"/>
      <c r="G81" s="380"/>
      <c r="H81" s="196"/>
      <c r="I81" s="380"/>
      <c r="J81" s="132"/>
      <c r="K81" s="132"/>
      <c r="L81" s="132"/>
      <c r="M81" s="132"/>
      <c r="N81" s="132"/>
      <c r="O81" s="13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380"/>
      <c r="B82" s="380"/>
      <c r="C82" s="380"/>
      <c r="D82" s="380"/>
      <c r="E82" s="380"/>
      <c r="F82" s="132"/>
      <c r="G82" s="380"/>
      <c r="H82" s="196"/>
      <c r="I82" s="380"/>
      <c r="J82" s="132"/>
      <c r="K82" s="132"/>
      <c r="L82" s="132"/>
      <c r="M82" s="132"/>
      <c r="N82" s="132"/>
      <c r="O82" s="13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380"/>
      <c r="B83" s="380"/>
      <c r="C83" s="380"/>
      <c r="D83" s="380"/>
      <c r="E83" s="380"/>
      <c r="F83" s="132"/>
      <c r="G83" s="380"/>
      <c r="H83" s="196"/>
      <c r="I83" s="380"/>
      <c r="J83" s="132"/>
      <c r="K83" s="132"/>
      <c r="L83" s="132"/>
      <c r="M83" s="132"/>
      <c r="N83" s="132"/>
      <c r="O83" s="13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32"/>
      <c r="B84" s="380"/>
      <c r="C84" s="380"/>
      <c r="D84" s="380"/>
      <c r="E84" s="380"/>
      <c r="F84" s="132"/>
      <c r="G84" s="380"/>
      <c r="H84" s="196"/>
      <c r="I84" s="380"/>
      <c r="J84" s="132"/>
      <c r="K84" s="132"/>
      <c r="L84" s="132"/>
      <c r="M84" s="132"/>
      <c r="N84" s="132"/>
      <c r="O84" s="13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32"/>
      <c r="B85" s="380"/>
      <c r="C85" s="380"/>
      <c r="D85" s="380"/>
      <c r="E85" s="380"/>
      <c r="F85" s="132"/>
      <c r="G85" s="380"/>
      <c r="H85" s="196"/>
      <c r="I85" s="380"/>
      <c r="J85" s="132"/>
      <c r="K85" s="132"/>
      <c r="L85" s="132"/>
      <c r="M85" s="132"/>
      <c r="N85" s="132"/>
      <c r="O85" s="13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32"/>
      <c r="B86" s="380"/>
      <c r="C86" s="380"/>
      <c r="D86" s="380"/>
      <c r="E86" s="380"/>
      <c r="F86" s="132"/>
      <c r="G86" s="380"/>
      <c r="H86" s="196"/>
      <c r="I86" s="380"/>
      <c r="J86" s="132"/>
      <c r="K86" s="132"/>
      <c r="L86" s="132"/>
      <c r="M86" s="132"/>
      <c r="N86" s="132"/>
      <c r="O86" s="13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32"/>
      <c r="B87" s="380"/>
      <c r="C87" s="380"/>
      <c r="D87" s="380"/>
      <c r="E87" s="380"/>
      <c r="F87" s="132"/>
      <c r="G87" s="380"/>
      <c r="H87" s="196"/>
      <c r="I87" s="380"/>
      <c r="J87" s="132"/>
      <c r="K87" s="132"/>
      <c r="L87" s="132"/>
      <c r="M87" s="132"/>
      <c r="N87" s="132"/>
      <c r="O87" s="13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32"/>
      <c r="B88" s="380"/>
      <c r="C88" s="380"/>
      <c r="D88" s="380"/>
      <c r="E88" s="380"/>
      <c r="F88" s="132"/>
      <c r="G88" s="380"/>
      <c r="H88" s="196"/>
      <c r="I88" s="380"/>
      <c r="J88" s="132"/>
      <c r="K88" s="132"/>
      <c r="L88" s="132"/>
      <c r="M88" s="132"/>
      <c r="N88" s="132"/>
      <c r="O88" s="13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32"/>
      <c r="B89" s="380"/>
      <c r="C89" s="380"/>
      <c r="D89" s="380"/>
      <c r="E89" s="380"/>
      <c r="F89" s="132"/>
      <c r="G89" s="380"/>
      <c r="H89" s="196"/>
      <c r="I89" s="380"/>
      <c r="J89" s="132"/>
      <c r="K89" s="132"/>
      <c r="L89" s="132"/>
      <c r="M89" s="132"/>
      <c r="N89" s="132"/>
      <c r="O89" s="13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32"/>
      <c r="B90" s="380"/>
      <c r="C90" s="380"/>
      <c r="D90" s="380"/>
      <c r="E90" s="380"/>
      <c r="F90" s="132"/>
      <c r="G90" s="380"/>
      <c r="H90" s="196"/>
      <c r="I90" s="380"/>
      <c r="J90" s="132"/>
      <c r="K90" s="132"/>
      <c r="L90" s="132"/>
      <c r="M90" s="132"/>
      <c r="N90" s="132"/>
      <c r="O90" s="13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32"/>
      <c r="B91" s="380"/>
      <c r="C91" s="380"/>
      <c r="D91" s="380"/>
      <c r="E91" s="380"/>
      <c r="F91" s="132"/>
      <c r="G91" s="380"/>
      <c r="H91" s="196"/>
      <c r="I91" s="380"/>
      <c r="J91" s="132"/>
      <c r="K91" s="132"/>
      <c r="L91" s="132"/>
      <c r="M91" s="132"/>
      <c r="N91" s="132"/>
      <c r="O91" s="13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32"/>
      <c r="B92" s="380"/>
      <c r="C92" s="380"/>
      <c r="D92" s="380"/>
      <c r="E92" s="380"/>
      <c r="F92" s="132"/>
      <c r="G92" s="380"/>
      <c r="H92" s="196"/>
      <c r="I92" s="380"/>
      <c r="J92" s="132"/>
      <c r="K92" s="132"/>
      <c r="L92" s="132"/>
      <c r="M92" s="132"/>
      <c r="N92" s="132"/>
      <c r="O92" s="13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32"/>
      <c r="B93" s="380"/>
      <c r="C93" s="380"/>
      <c r="D93" s="380"/>
      <c r="E93" s="380"/>
      <c r="F93" s="132"/>
      <c r="G93" s="380"/>
      <c r="H93" s="196"/>
      <c r="I93" s="380"/>
      <c r="J93" s="132"/>
      <c r="K93" s="132"/>
      <c r="L93" s="132"/>
      <c r="M93" s="132"/>
      <c r="N93" s="132"/>
      <c r="O93" s="13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32"/>
      <c r="B94" s="380"/>
      <c r="C94" s="380"/>
      <c r="D94" s="380"/>
      <c r="E94" s="380"/>
      <c r="F94" s="132"/>
      <c r="G94" s="380"/>
      <c r="H94" s="196"/>
      <c r="I94" s="380"/>
      <c r="J94" s="132"/>
      <c r="K94" s="132"/>
      <c r="L94" s="132"/>
      <c r="M94" s="132"/>
      <c r="N94" s="132"/>
      <c r="O94" s="13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32"/>
      <c r="B95" s="380"/>
      <c r="C95" s="380"/>
      <c r="D95" s="380"/>
      <c r="E95" s="380"/>
      <c r="F95" s="132"/>
      <c r="G95" s="380"/>
      <c r="H95" s="196"/>
      <c r="I95" s="380"/>
      <c r="J95" s="132"/>
      <c r="K95" s="132"/>
      <c r="L95" s="132"/>
      <c r="M95" s="132"/>
      <c r="N95" s="132"/>
      <c r="O95" s="13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32"/>
      <c r="B96" s="380"/>
      <c r="C96" s="380"/>
      <c r="D96" s="380"/>
      <c r="E96" s="380"/>
      <c r="F96" s="132"/>
      <c r="G96" s="380"/>
      <c r="H96" s="196"/>
      <c r="I96" s="380"/>
      <c r="J96" s="132"/>
      <c r="K96" s="132"/>
      <c r="L96" s="132"/>
      <c r="M96" s="132"/>
      <c r="N96" s="132"/>
      <c r="O96" s="13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32"/>
      <c r="B97" s="380"/>
      <c r="C97" s="380"/>
      <c r="D97" s="380"/>
      <c r="E97" s="380"/>
      <c r="F97" s="132"/>
      <c r="G97" s="380"/>
      <c r="H97" s="196"/>
      <c r="I97" s="380"/>
      <c r="J97" s="132"/>
      <c r="K97" s="132"/>
      <c r="L97" s="132"/>
      <c r="M97" s="132"/>
      <c r="N97" s="132"/>
      <c r="O97" s="13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32"/>
      <c r="B98" s="380"/>
      <c r="C98" s="380"/>
      <c r="D98" s="380"/>
      <c r="E98" s="380"/>
      <c r="F98" s="132"/>
      <c r="G98" s="380"/>
      <c r="H98" s="196"/>
      <c r="I98" s="380"/>
      <c r="J98" s="132"/>
      <c r="K98" s="132"/>
      <c r="L98" s="132"/>
      <c r="M98" s="132"/>
      <c r="N98" s="132"/>
      <c r="O98" s="13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32"/>
      <c r="B99" s="380"/>
      <c r="C99" s="380"/>
      <c r="D99" s="380"/>
      <c r="E99" s="380"/>
      <c r="F99" s="132"/>
      <c r="G99" s="380"/>
      <c r="H99" s="196"/>
      <c r="I99" s="380"/>
      <c r="J99" s="132"/>
      <c r="K99" s="132"/>
      <c r="L99" s="132"/>
      <c r="M99" s="132"/>
      <c r="N99" s="132"/>
      <c r="O99" s="13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32"/>
      <c r="B100" s="380"/>
      <c r="C100" s="380"/>
      <c r="D100" s="380"/>
      <c r="E100" s="380"/>
      <c r="F100" s="132"/>
      <c r="G100" s="380"/>
      <c r="H100" s="196"/>
      <c r="I100" s="380"/>
      <c r="J100" s="132"/>
      <c r="K100" s="132"/>
      <c r="L100" s="132"/>
      <c r="M100" s="132"/>
      <c r="N100" s="132"/>
      <c r="O100" s="13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32"/>
      <c r="B101" s="380"/>
      <c r="C101" s="380"/>
      <c r="D101" s="380"/>
      <c r="E101" s="380"/>
      <c r="F101" s="132"/>
      <c r="G101" s="380"/>
      <c r="H101" s="196"/>
      <c r="I101" s="380"/>
      <c r="J101" s="132"/>
      <c r="K101" s="132"/>
      <c r="L101" s="132"/>
      <c r="M101" s="132"/>
      <c r="N101" s="132"/>
      <c r="O101" s="13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32"/>
      <c r="B102" s="380"/>
      <c r="C102" s="380"/>
      <c r="D102" s="380"/>
      <c r="E102" s="380"/>
      <c r="F102" s="132"/>
      <c r="G102" s="380"/>
      <c r="H102" s="196"/>
      <c r="I102" s="380"/>
      <c r="J102" s="132"/>
      <c r="K102" s="132"/>
      <c r="L102" s="132"/>
      <c r="M102" s="132"/>
      <c r="N102" s="132"/>
      <c r="O102" s="13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32"/>
      <c r="B103" s="380"/>
      <c r="C103" s="380"/>
      <c r="D103" s="380"/>
      <c r="E103" s="380"/>
      <c r="F103" s="132"/>
      <c r="G103" s="380"/>
      <c r="H103" s="196"/>
      <c r="I103" s="380"/>
      <c r="J103" s="132"/>
      <c r="K103" s="132"/>
      <c r="L103" s="132"/>
      <c r="M103" s="132"/>
      <c r="N103" s="132"/>
      <c r="O103" s="13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32"/>
      <c r="B104" s="380"/>
      <c r="C104" s="380"/>
      <c r="D104" s="380"/>
      <c r="E104" s="380"/>
      <c r="F104" s="132"/>
      <c r="G104" s="380"/>
      <c r="H104" s="196"/>
      <c r="I104" s="380"/>
      <c r="J104" s="132"/>
      <c r="K104" s="132"/>
      <c r="L104" s="132"/>
      <c r="M104" s="132"/>
      <c r="N104" s="132"/>
      <c r="O104" s="13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32"/>
      <c r="B105" s="380"/>
      <c r="C105" s="380"/>
      <c r="D105" s="380"/>
      <c r="E105" s="380"/>
      <c r="F105" s="132"/>
      <c r="G105" s="380"/>
      <c r="H105" s="196"/>
      <c r="I105" s="380"/>
      <c r="J105" s="132"/>
      <c r="K105" s="132"/>
      <c r="L105" s="132"/>
      <c r="M105" s="132"/>
      <c r="N105" s="132"/>
      <c r="O105" s="13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32"/>
      <c r="B106" s="380"/>
      <c r="C106" s="380"/>
      <c r="D106" s="380"/>
      <c r="E106" s="380"/>
      <c r="F106" s="132"/>
      <c r="G106" s="380"/>
      <c r="H106" s="196"/>
      <c r="I106" s="380"/>
      <c r="J106" s="132"/>
      <c r="K106" s="132"/>
      <c r="L106" s="132"/>
      <c r="M106" s="132"/>
      <c r="N106" s="132"/>
      <c r="O106" s="13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32"/>
      <c r="B107" s="380"/>
      <c r="C107" s="380"/>
      <c r="D107" s="380"/>
      <c r="E107" s="380"/>
      <c r="F107" s="132"/>
      <c r="G107" s="380"/>
      <c r="H107" s="196"/>
      <c r="I107" s="380"/>
      <c r="J107" s="132"/>
      <c r="K107" s="132"/>
      <c r="L107" s="132"/>
      <c r="M107" s="132"/>
      <c r="N107" s="132"/>
      <c r="O107" s="13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32"/>
      <c r="B108" s="380"/>
      <c r="C108" s="380"/>
      <c r="D108" s="380"/>
      <c r="E108" s="380"/>
      <c r="F108" s="132"/>
      <c r="G108" s="380"/>
      <c r="H108" s="196"/>
      <c r="I108" s="380"/>
      <c r="J108" s="132"/>
      <c r="K108" s="132"/>
      <c r="L108" s="132"/>
      <c r="M108" s="132"/>
      <c r="N108" s="132"/>
      <c r="O108" s="13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32"/>
      <c r="B109" s="380"/>
      <c r="C109" s="380"/>
      <c r="D109" s="380"/>
      <c r="E109" s="380"/>
      <c r="F109" s="132"/>
      <c r="G109" s="380"/>
      <c r="H109" s="196"/>
      <c r="I109" s="380"/>
      <c r="J109" s="132"/>
      <c r="K109" s="132"/>
      <c r="L109" s="132"/>
      <c r="M109" s="132"/>
      <c r="N109" s="132"/>
      <c r="O109" s="13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32"/>
      <c r="B110" s="380"/>
      <c r="C110" s="380"/>
      <c r="D110" s="380"/>
      <c r="E110" s="380"/>
      <c r="F110" s="132"/>
      <c r="G110" s="380"/>
      <c r="H110" s="196"/>
      <c r="I110" s="380"/>
      <c r="J110" s="132"/>
      <c r="K110" s="132"/>
      <c r="L110" s="132"/>
      <c r="M110" s="132"/>
      <c r="N110" s="132"/>
      <c r="O110" s="13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32"/>
      <c r="B111" s="380"/>
      <c r="C111" s="380"/>
      <c r="D111" s="380"/>
      <c r="E111" s="380"/>
      <c r="F111" s="132"/>
      <c r="G111" s="380"/>
      <c r="H111" s="196"/>
      <c r="I111" s="380"/>
      <c r="J111" s="132"/>
      <c r="K111" s="132"/>
      <c r="L111" s="132"/>
      <c r="M111" s="132"/>
      <c r="N111" s="132"/>
      <c r="O111" s="13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32"/>
      <c r="B112" s="380"/>
      <c r="C112" s="380"/>
      <c r="D112" s="380"/>
      <c r="E112" s="380"/>
      <c r="F112" s="132"/>
      <c r="G112" s="380"/>
      <c r="H112" s="196"/>
      <c r="I112" s="380"/>
      <c r="J112" s="132"/>
      <c r="K112" s="132"/>
      <c r="L112" s="132"/>
      <c r="M112" s="132"/>
      <c r="N112" s="132"/>
      <c r="O112" s="13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32"/>
      <c r="B113" s="380"/>
      <c r="C113" s="380"/>
      <c r="D113" s="380"/>
      <c r="E113" s="380"/>
      <c r="F113" s="132"/>
      <c r="G113" s="380"/>
      <c r="H113" s="196"/>
      <c r="I113" s="380"/>
      <c r="J113" s="132"/>
      <c r="K113" s="132"/>
      <c r="L113" s="132"/>
      <c r="M113" s="132"/>
      <c r="N113" s="132"/>
      <c r="O113" s="13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32"/>
      <c r="B114" s="380"/>
      <c r="C114" s="380"/>
      <c r="D114" s="380"/>
      <c r="E114" s="380"/>
      <c r="F114" s="132"/>
      <c r="G114" s="380"/>
      <c r="H114" s="196"/>
      <c r="I114" s="380"/>
      <c r="J114" s="132"/>
      <c r="K114" s="132"/>
      <c r="L114" s="132"/>
      <c r="M114" s="132"/>
      <c r="N114" s="132"/>
      <c r="O114" s="13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32"/>
      <c r="B115" s="380"/>
      <c r="C115" s="380"/>
      <c r="D115" s="380"/>
      <c r="E115" s="380"/>
      <c r="F115" s="132"/>
      <c r="G115" s="380"/>
      <c r="H115" s="196"/>
      <c r="I115" s="380"/>
      <c r="J115" s="132"/>
      <c r="K115" s="132"/>
      <c r="L115" s="132"/>
      <c r="M115" s="132"/>
      <c r="N115" s="132"/>
      <c r="O115" s="13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32"/>
      <c r="B116" s="380"/>
      <c r="C116" s="380"/>
      <c r="D116" s="380"/>
      <c r="E116" s="380"/>
      <c r="F116" s="132"/>
      <c r="G116" s="132"/>
      <c r="H116" s="196"/>
      <c r="I116" s="380"/>
      <c r="J116" s="132"/>
      <c r="K116" s="132"/>
      <c r="L116" s="132"/>
      <c r="M116" s="132"/>
      <c r="N116" s="132"/>
      <c r="O116" s="13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32"/>
      <c r="B117" s="380"/>
      <c r="C117" s="380"/>
      <c r="D117" s="380"/>
      <c r="E117" s="380"/>
      <c r="F117" s="132"/>
      <c r="G117" s="132"/>
      <c r="H117" s="196"/>
      <c r="I117" s="380"/>
      <c r="J117" s="132"/>
      <c r="K117" s="132"/>
      <c r="L117" s="132"/>
      <c r="M117" s="132"/>
      <c r="N117" s="132"/>
      <c r="O117" s="13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32"/>
      <c r="B118" s="380"/>
      <c r="C118" s="380"/>
      <c r="D118" s="380"/>
      <c r="E118" s="380"/>
      <c r="F118" s="132"/>
      <c r="G118" s="132"/>
      <c r="H118" s="196"/>
      <c r="I118" s="380"/>
      <c r="J118" s="132"/>
      <c r="K118" s="132"/>
      <c r="L118" s="132"/>
      <c r="M118" s="132"/>
      <c r="N118" s="132"/>
      <c r="O118" s="13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32"/>
      <c r="B119" s="380"/>
      <c r="C119" s="380"/>
      <c r="D119" s="380"/>
      <c r="E119" s="380"/>
      <c r="F119" s="132"/>
      <c r="G119" s="132"/>
      <c r="H119" s="196"/>
      <c r="I119" s="380"/>
      <c r="J119" s="132"/>
      <c r="K119" s="132"/>
      <c r="L119" s="132"/>
      <c r="M119" s="132"/>
      <c r="N119" s="132"/>
      <c r="O119" s="13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32"/>
      <c r="B120" s="380"/>
      <c r="C120" s="380"/>
      <c r="D120" s="380"/>
      <c r="E120" s="380"/>
      <c r="F120" s="132"/>
      <c r="G120" s="132"/>
      <c r="H120" s="196"/>
      <c r="I120" s="380"/>
      <c r="J120" s="132"/>
      <c r="K120" s="132"/>
      <c r="L120" s="132"/>
      <c r="M120" s="132"/>
      <c r="N120" s="132"/>
      <c r="O120" s="13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32"/>
      <c r="B121" s="380"/>
      <c r="C121" s="380"/>
      <c r="D121" s="380"/>
      <c r="E121" s="380"/>
      <c r="F121" s="132"/>
      <c r="G121" s="132"/>
      <c r="H121" s="196"/>
      <c r="I121" s="380"/>
      <c r="J121" s="132"/>
      <c r="K121" s="132"/>
      <c r="L121" s="132"/>
      <c r="M121" s="132"/>
      <c r="N121" s="132"/>
      <c r="O121" s="13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899999999999999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899999999999999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899999999999999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899999999999999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899999999999999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899999999999999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899999999999999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899999999999999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899999999999999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899999999999999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899999999999999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899999999999999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899999999999999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899999999999999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899999999999999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899999999999999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899999999999999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899999999999999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899999999999999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899999999999999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899999999999999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899999999999999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899999999999999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899999999999999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899999999999999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899999999999999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899999999999999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899999999999999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899999999999999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899999999999999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899999999999999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899999999999999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899999999999999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43" zoomScaleNormal="100" workbookViewId="0">
      <selection sqref="A1:L52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134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69"/>
      <c r="B2" s="69"/>
      <c r="C2" s="69"/>
      <c r="D2" s="69"/>
      <c r="E2" s="69"/>
      <c r="F2" s="69"/>
      <c r="G2" s="69"/>
      <c r="H2" s="69"/>
      <c r="I2" s="69"/>
      <c r="J2" s="133"/>
      <c r="K2" s="133"/>
      <c r="L2" s="133"/>
      <c r="M2" s="362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7" t="s">
        <v>3</v>
      </c>
      <c r="K3" s="466"/>
      <c r="L3" s="467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5" t="s">
        <v>9</v>
      </c>
      <c r="K4" s="464"/>
      <c r="L4" s="465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15"/>
      <c r="K6" s="415"/>
      <c r="L6" s="415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416">
        <v>56</v>
      </c>
      <c r="C7" s="417">
        <v>1992</v>
      </c>
      <c r="D7" s="416">
        <v>-18</v>
      </c>
      <c r="E7" s="418">
        <v>1962</v>
      </c>
      <c r="F7" s="416">
        <v>11</v>
      </c>
      <c r="G7" s="418">
        <v>1962</v>
      </c>
      <c r="H7" s="416">
        <v>40</v>
      </c>
      <c r="I7" s="417">
        <v>1985</v>
      </c>
      <c r="J7" s="419">
        <v>33</v>
      </c>
      <c r="K7" s="419">
        <v>20</v>
      </c>
      <c r="L7" s="419">
        <v>27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420">
        <v>63</v>
      </c>
      <c r="C8" s="421">
        <v>1964</v>
      </c>
      <c r="D8" s="420">
        <v>-12</v>
      </c>
      <c r="E8" s="421" t="s">
        <v>135</v>
      </c>
      <c r="F8" s="420">
        <v>6</v>
      </c>
      <c r="G8" s="421">
        <v>1925</v>
      </c>
      <c r="H8" s="420">
        <v>35</v>
      </c>
      <c r="I8" s="422">
        <v>1921</v>
      </c>
      <c r="J8" s="423">
        <v>34</v>
      </c>
      <c r="K8" s="423">
        <v>20</v>
      </c>
      <c r="L8" s="423">
        <v>27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416">
        <v>64</v>
      </c>
      <c r="C9" s="418">
        <v>1974</v>
      </c>
      <c r="D9" s="416">
        <v>-6</v>
      </c>
      <c r="E9" s="417" t="s">
        <v>136</v>
      </c>
      <c r="F9" s="416">
        <v>12</v>
      </c>
      <c r="G9" s="418">
        <v>1888</v>
      </c>
      <c r="H9" s="416">
        <v>37</v>
      </c>
      <c r="I9" s="417">
        <v>1966</v>
      </c>
      <c r="J9" s="419">
        <v>34</v>
      </c>
      <c r="K9" s="419">
        <v>21</v>
      </c>
      <c r="L9" s="419">
        <v>27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420">
        <v>54</v>
      </c>
      <c r="C10" s="422">
        <v>2000</v>
      </c>
      <c r="D10" s="420">
        <v>-11</v>
      </c>
      <c r="E10" s="422">
        <v>2019</v>
      </c>
      <c r="F10" s="420">
        <v>6</v>
      </c>
      <c r="G10" s="421">
        <v>2019</v>
      </c>
      <c r="H10" s="420">
        <v>37</v>
      </c>
      <c r="I10" s="421" t="s">
        <v>137</v>
      </c>
      <c r="J10" s="423">
        <v>34</v>
      </c>
      <c r="K10" s="423">
        <v>21</v>
      </c>
      <c r="L10" s="423">
        <v>28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416">
        <v>56</v>
      </c>
      <c r="C11" s="417">
        <v>1894</v>
      </c>
      <c r="D11" s="416">
        <v>-13</v>
      </c>
      <c r="E11" s="418">
        <v>1890</v>
      </c>
      <c r="F11" s="416">
        <v>8</v>
      </c>
      <c r="G11" s="418">
        <v>1901</v>
      </c>
      <c r="H11" s="416">
        <v>40</v>
      </c>
      <c r="I11" s="418">
        <v>1983</v>
      </c>
      <c r="J11" s="419">
        <v>35</v>
      </c>
      <c r="K11" s="419">
        <v>21</v>
      </c>
      <c r="L11" s="419">
        <v>28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420"/>
      <c r="C12" s="421"/>
      <c r="D12" s="420"/>
      <c r="E12" s="421"/>
      <c r="F12" s="420"/>
      <c r="G12" s="421"/>
      <c r="H12" s="420"/>
      <c r="I12" s="421"/>
      <c r="J12" s="423"/>
      <c r="K12" s="423"/>
      <c r="L12" s="423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416">
        <v>52</v>
      </c>
      <c r="C13" s="432" t="s">
        <v>387</v>
      </c>
      <c r="D13" s="416">
        <v>-11</v>
      </c>
      <c r="E13" s="418">
        <v>1890</v>
      </c>
      <c r="F13" s="416">
        <v>14</v>
      </c>
      <c r="G13" s="418">
        <v>1932</v>
      </c>
      <c r="H13" s="416">
        <v>43</v>
      </c>
      <c r="I13" s="418">
        <v>1983</v>
      </c>
      <c r="J13" s="419">
        <v>35</v>
      </c>
      <c r="K13" s="419">
        <v>21</v>
      </c>
      <c r="L13" s="419">
        <v>28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420">
        <v>76</v>
      </c>
      <c r="C14" s="421">
        <v>2000</v>
      </c>
      <c r="D14" s="420">
        <v>-9</v>
      </c>
      <c r="E14" s="421">
        <v>1920</v>
      </c>
      <c r="F14" s="420">
        <v>10</v>
      </c>
      <c r="G14" s="421">
        <v>1932</v>
      </c>
      <c r="H14" s="420">
        <v>41</v>
      </c>
      <c r="I14" s="421">
        <v>1983</v>
      </c>
      <c r="J14" s="423">
        <v>35</v>
      </c>
      <c r="K14" s="423">
        <v>22</v>
      </c>
      <c r="L14" s="423">
        <v>29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416">
        <v>73</v>
      </c>
      <c r="C15" s="418">
        <v>2000</v>
      </c>
      <c r="D15" s="416">
        <v>-4</v>
      </c>
      <c r="E15" s="432" t="s">
        <v>251</v>
      </c>
      <c r="F15" s="416">
        <v>10</v>
      </c>
      <c r="G15" s="418">
        <v>1932</v>
      </c>
      <c r="H15" s="416">
        <v>47</v>
      </c>
      <c r="I15" s="418">
        <v>2000</v>
      </c>
      <c r="J15" s="419">
        <v>36</v>
      </c>
      <c r="K15" s="419">
        <v>22</v>
      </c>
      <c r="L15" s="419">
        <v>29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420">
        <v>59</v>
      </c>
      <c r="C16" s="422">
        <v>1977</v>
      </c>
      <c r="D16" s="420">
        <v>-4</v>
      </c>
      <c r="E16" s="422">
        <v>1890</v>
      </c>
      <c r="F16" s="420">
        <v>11</v>
      </c>
      <c r="G16" s="421">
        <v>2003</v>
      </c>
      <c r="H16" s="420">
        <v>44</v>
      </c>
      <c r="I16" s="422">
        <v>1879</v>
      </c>
      <c r="J16" s="423">
        <v>36</v>
      </c>
      <c r="K16" s="423">
        <v>22</v>
      </c>
      <c r="L16" s="423">
        <v>29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416">
        <v>68</v>
      </c>
      <c r="C17" s="418">
        <v>1879</v>
      </c>
      <c r="D17" s="416">
        <v>-3</v>
      </c>
      <c r="E17" s="418">
        <v>2003</v>
      </c>
      <c r="F17" s="416">
        <v>15</v>
      </c>
      <c r="G17" s="418">
        <v>1948</v>
      </c>
      <c r="H17" s="416">
        <v>43</v>
      </c>
      <c r="I17" s="418">
        <v>1879</v>
      </c>
      <c r="J17" s="419">
        <v>36</v>
      </c>
      <c r="K17" s="419">
        <v>23</v>
      </c>
      <c r="L17" s="419">
        <v>30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420"/>
      <c r="C18" s="421"/>
      <c r="D18" s="420"/>
      <c r="E18" s="421"/>
      <c r="F18" s="420"/>
      <c r="G18" s="421"/>
      <c r="H18" s="420"/>
      <c r="I18" s="421"/>
      <c r="J18" s="423"/>
      <c r="K18" s="423"/>
      <c r="L18" s="423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416">
        <v>65</v>
      </c>
      <c r="C19" s="418">
        <v>2012</v>
      </c>
      <c r="D19" s="416">
        <v>-4</v>
      </c>
      <c r="E19" s="418">
        <v>1948</v>
      </c>
      <c r="F19" s="416">
        <v>12</v>
      </c>
      <c r="G19" s="418">
        <v>1948</v>
      </c>
      <c r="H19" s="416">
        <v>42</v>
      </c>
      <c r="I19" s="418">
        <v>2012</v>
      </c>
      <c r="J19" s="419">
        <v>37</v>
      </c>
      <c r="K19" s="419">
        <v>23</v>
      </c>
      <c r="L19" s="419">
        <v>30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420">
        <v>59</v>
      </c>
      <c r="C20" s="421">
        <v>2006</v>
      </c>
      <c r="D20" s="420">
        <v>-1</v>
      </c>
      <c r="E20" s="422" t="s">
        <v>252</v>
      </c>
      <c r="F20" s="420">
        <v>17</v>
      </c>
      <c r="G20" s="422" t="s">
        <v>388</v>
      </c>
      <c r="H20" s="420">
        <v>41</v>
      </c>
      <c r="I20" s="421">
        <v>1977</v>
      </c>
      <c r="J20" s="423">
        <v>37</v>
      </c>
      <c r="K20" s="423">
        <v>23</v>
      </c>
      <c r="L20" s="423">
        <v>30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416">
        <v>66</v>
      </c>
      <c r="C21" s="418">
        <v>2007</v>
      </c>
      <c r="D21" s="416">
        <v>0</v>
      </c>
      <c r="E21" s="418">
        <v>1888</v>
      </c>
      <c r="F21" s="416">
        <v>18</v>
      </c>
      <c r="G21" s="417">
        <v>1888</v>
      </c>
      <c r="H21" s="416">
        <v>45</v>
      </c>
      <c r="I21" s="418">
        <v>2007</v>
      </c>
      <c r="J21" s="419">
        <v>37</v>
      </c>
      <c r="K21" s="419">
        <v>24</v>
      </c>
      <c r="L21" s="419">
        <v>31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420">
        <v>66</v>
      </c>
      <c r="C22" s="421">
        <v>1914</v>
      </c>
      <c r="D22" s="420">
        <v>-4</v>
      </c>
      <c r="E22" s="421">
        <v>1895</v>
      </c>
      <c r="F22" s="420">
        <v>13</v>
      </c>
      <c r="G22" s="422">
        <v>1895</v>
      </c>
      <c r="H22" s="420">
        <v>39</v>
      </c>
      <c r="I22" s="421" t="s">
        <v>139</v>
      </c>
      <c r="J22" s="423">
        <v>38</v>
      </c>
      <c r="K22" s="423">
        <v>24</v>
      </c>
      <c r="L22" s="423">
        <v>31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416">
        <v>60</v>
      </c>
      <c r="C23" s="418">
        <v>1977</v>
      </c>
      <c r="D23" s="416">
        <v>1</v>
      </c>
      <c r="E23" s="418" t="s">
        <v>140</v>
      </c>
      <c r="F23" s="416">
        <v>14</v>
      </c>
      <c r="G23" s="418">
        <v>1900</v>
      </c>
      <c r="H23" s="416">
        <v>44</v>
      </c>
      <c r="I23" s="418">
        <v>1995</v>
      </c>
      <c r="J23" s="419">
        <v>38</v>
      </c>
      <c r="K23" s="419">
        <v>24</v>
      </c>
      <c r="L23" s="419">
        <v>31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420"/>
      <c r="C24" s="421"/>
      <c r="D24" s="420"/>
      <c r="E24" s="421"/>
      <c r="F24" s="420"/>
      <c r="G24" s="421"/>
      <c r="H24" s="420"/>
      <c r="I24" s="421"/>
      <c r="J24" s="423"/>
      <c r="K24" s="423"/>
      <c r="L24" s="423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416">
        <v>70</v>
      </c>
      <c r="C25" s="417">
        <v>1930</v>
      </c>
      <c r="D25" s="416">
        <v>-6</v>
      </c>
      <c r="E25" s="418">
        <v>1885</v>
      </c>
      <c r="F25" s="416">
        <v>7</v>
      </c>
      <c r="G25" s="418">
        <v>1900</v>
      </c>
      <c r="H25" s="416">
        <v>41</v>
      </c>
      <c r="I25" s="418">
        <v>1919</v>
      </c>
      <c r="J25" s="419">
        <v>38</v>
      </c>
      <c r="K25" s="419">
        <v>25</v>
      </c>
      <c r="L25" s="419">
        <v>32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420">
        <v>71</v>
      </c>
      <c r="C26" s="421">
        <v>2009</v>
      </c>
      <c r="D26" s="420">
        <v>-11</v>
      </c>
      <c r="E26" s="421">
        <v>1885</v>
      </c>
      <c r="F26" s="420">
        <v>13</v>
      </c>
      <c r="G26" s="421">
        <v>1939</v>
      </c>
      <c r="H26" s="420">
        <v>40</v>
      </c>
      <c r="I26" s="422" t="s">
        <v>253</v>
      </c>
      <c r="J26" s="423">
        <v>39</v>
      </c>
      <c r="K26" s="423">
        <v>25</v>
      </c>
      <c r="L26" s="423">
        <v>32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416">
        <v>68</v>
      </c>
      <c r="C27" s="418">
        <v>2009</v>
      </c>
      <c r="D27" s="416">
        <v>-3</v>
      </c>
      <c r="E27" s="418">
        <v>1885</v>
      </c>
      <c r="F27" s="416">
        <v>15</v>
      </c>
      <c r="G27" s="418">
        <v>1939</v>
      </c>
      <c r="H27" s="416">
        <v>43</v>
      </c>
      <c r="I27" s="418" t="s">
        <v>139</v>
      </c>
      <c r="J27" s="419">
        <v>39</v>
      </c>
      <c r="K27" s="419">
        <v>25</v>
      </c>
      <c r="L27" s="419">
        <v>32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420">
        <v>72</v>
      </c>
      <c r="C28" s="421">
        <v>1921</v>
      </c>
      <c r="D28" s="420">
        <v>-6</v>
      </c>
      <c r="E28" s="422">
        <v>1885</v>
      </c>
      <c r="F28" s="420">
        <v>10</v>
      </c>
      <c r="G28" s="421">
        <v>1923</v>
      </c>
      <c r="H28" s="420">
        <v>43</v>
      </c>
      <c r="I28" s="421">
        <v>2012</v>
      </c>
      <c r="J28" s="423">
        <v>40</v>
      </c>
      <c r="K28" s="423">
        <v>26</v>
      </c>
      <c r="L28" s="423">
        <v>33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416">
        <v>77</v>
      </c>
      <c r="C29" s="418">
        <v>1921</v>
      </c>
      <c r="D29" s="416">
        <v>-11</v>
      </c>
      <c r="E29" s="418">
        <v>1885</v>
      </c>
      <c r="F29" s="416">
        <v>11</v>
      </c>
      <c r="G29" s="418">
        <v>1885</v>
      </c>
      <c r="H29" s="416">
        <v>43</v>
      </c>
      <c r="I29" s="418">
        <v>2012</v>
      </c>
      <c r="J29" s="419">
        <v>40</v>
      </c>
      <c r="K29" s="419">
        <v>26</v>
      </c>
      <c r="L29" s="419">
        <v>33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420"/>
      <c r="C30" s="421"/>
      <c r="D30" s="420"/>
      <c r="E30" s="421"/>
      <c r="F30" s="420"/>
      <c r="G30" s="421"/>
      <c r="H30" s="420"/>
      <c r="I30" s="421"/>
      <c r="J30" s="423"/>
      <c r="K30" s="423"/>
      <c r="L30" s="423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416">
        <v>68</v>
      </c>
      <c r="C31" s="418">
        <v>1911</v>
      </c>
      <c r="D31" s="416">
        <v>-8</v>
      </c>
      <c r="E31" s="418">
        <v>1885</v>
      </c>
      <c r="F31" s="416">
        <v>14</v>
      </c>
      <c r="G31" s="418">
        <v>1965</v>
      </c>
      <c r="H31" s="416">
        <v>46</v>
      </c>
      <c r="I31" s="417">
        <v>2012</v>
      </c>
      <c r="J31" s="419">
        <v>40</v>
      </c>
      <c r="K31" s="419">
        <v>26</v>
      </c>
      <c r="L31" s="419">
        <v>33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420">
        <v>67</v>
      </c>
      <c r="C32" s="421">
        <v>1938</v>
      </c>
      <c r="D32" s="420">
        <v>-5</v>
      </c>
      <c r="E32" s="421">
        <v>1888</v>
      </c>
      <c r="F32" s="420">
        <v>10</v>
      </c>
      <c r="G32" s="421">
        <v>1888</v>
      </c>
      <c r="H32" s="420">
        <v>46</v>
      </c>
      <c r="I32" s="421">
        <v>2012</v>
      </c>
      <c r="J32" s="423">
        <v>41</v>
      </c>
      <c r="K32" s="423">
        <v>27</v>
      </c>
      <c r="L32" s="423">
        <v>34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416">
        <v>68</v>
      </c>
      <c r="C33" s="417">
        <v>1939</v>
      </c>
      <c r="D33" s="416">
        <v>-5</v>
      </c>
      <c r="E33" s="418">
        <v>1888</v>
      </c>
      <c r="F33" s="416">
        <v>18</v>
      </c>
      <c r="G33" s="417" t="s">
        <v>141</v>
      </c>
      <c r="H33" s="416">
        <v>46</v>
      </c>
      <c r="I33" s="418">
        <v>2012</v>
      </c>
      <c r="J33" s="419">
        <v>41</v>
      </c>
      <c r="K33" s="419">
        <v>27</v>
      </c>
      <c r="L33" s="419">
        <v>34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420">
        <v>73</v>
      </c>
      <c r="C34" s="421">
        <v>1910</v>
      </c>
      <c r="D34" s="420">
        <v>-2</v>
      </c>
      <c r="E34" s="422" t="s">
        <v>142</v>
      </c>
      <c r="F34" s="420">
        <v>14</v>
      </c>
      <c r="G34" s="421">
        <v>1974</v>
      </c>
      <c r="H34" s="420">
        <v>46</v>
      </c>
      <c r="I34" s="421">
        <v>1939</v>
      </c>
      <c r="J34" s="423">
        <v>41</v>
      </c>
      <c r="K34" s="423">
        <v>27</v>
      </c>
      <c r="L34" s="423">
        <v>34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416">
        <v>70</v>
      </c>
      <c r="C35" s="418">
        <v>1939</v>
      </c>
      <c r="D35" s="416">
        <v>2</v>
      </c>
      <c r="E35" s="418">
        <v>1974</v>
      </c>
      <c r="F35" s="416">
        <v>20</v>
      </c>
      <c r="G35" s="418">
        <v>1894</v>
      </c>
      <c r="H35" s="416">
        <v>52</v>
      </c>
      <c r="I35" s="418">
        <v>1939</v>
      </c>
      <c r="J35" s="419">
        <v>42</v>
      </c>
      <c r="K35" s="419">
        <v>28</v>
      </c>
      <c r="L35" s="419">
        <v>35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420"/>
      <c r="C36" s="421"/>
      <c r="D36" s="420"/>
      <c r="E36" s="421"/>
      <c r="F36" s="420"/>
      <c r="G36" s="421"/>
      <c r="H36" s="420"/>
      <c r="I36" s="421"/>
      <c r="J36" s="423"/>
      <c r="K36" s="423"/>
      <c r="L36" s="423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416">
        <v>79</v>
      </c>
      <c r="C37" s="418">
        <v>2007</v>
      </c>
      <c r="D37" s="416">
        <v>2</v>
      </c>
      <c r="E37" s="417" t="s">
        <v>254</v>
      </c>
      <c r="F37" s="416">
        <v>19</v>
      </c>
      <c r="G37" s="418">
        <v>1996</v>
      </c>
      <c r="H37" s="416">
        <v>52</v>
      </c>
      <c r="I37" s="418">
        <v>2007</v>
      </c>
      <c r="J37" s="419">
        <v>42</v>
      </c>
      <c r="K37" s="419">
        <v>28</v>
      </c>
      <c r="L37" s="419">
        <v>35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420">
        <v>77</v>
      </c>
      <c r="C38" s="421">
        <v>2007</v>
      </c>
      <c r="D38" s="420">
        <v>4</v>
      </c>
      <c r="E38" s="421">
        <v>1964</v>
      </c>
      <c r="F38" s="420">
        <v>25</v>
      </c>
      <c r="G38" s="421">
        <v>1904</v>
      </c>
      <c r="H38" s="420">
        <v>46</v>
      </c>
      <c r="I38" s="421">
        <v>2007</v>
      </c>
      <c r="J38" s="423">
        <v>42</v>
      </c>
      <c r="K38" s="423">
        <v>28</v>
      </c>
      <c r="L38" s="423">
        <v>35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416">
        <v>74</v>
      </c>
      <c r="C39" s="417">
        <v>1986</v>
      </c>
      <c r="D39" s="416">
        <v>-1</v>
      </c>
      <c r="E39" s="418">
        <v>1923</v>
      </c>
      <c r="F39" s="416">
        <v>16</v>
      </c>
      <c r="G39" s="418">
        <v>1923</v>
      </c>
      <c r="H39" s="416">
        <v>49</v>
      </c>
      <c r="I39" s="418">
        <v>1946</v>
      </c>
      <c r="J39" s="419">
        <v>43</v>
      </c>
      <c r="K39" s="419">
        <v>28</v>
      </c>
      <c r="L39" s="419">
        <v>36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420">
        <v>77</v>
      </c>
      <c r="C40" s="421">
        <v>1986</v>
      </c>
      <c r="D40" s="420">
        <v>0</v>
      </c>
      <c r="E40" s="421">
        <v>1887</v>
      </c>
      <c r="F40" s="420">
        <v>21</v>
      </c>
      <c r="G40" s="421">
        <v>1969</v>
      </c>
      <c r="H40" s="420">
        <v>47</v>
      </c>
      <c r="I40" s="421">
        <v>1946</v>
      </c>
      <c r="J40" s="423">
        <v>43</v>
      </c>
      <c r="K40" s="423">
        <v>29</v>
      </c>
      <c r="L40" s="423">
        <v>36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416">
        <v>75</v>
      </c>
      <c r="C41" s="417">
        <v>1943</v>
      </c>
      <c r="D41" s="416">
        <v>5</v>
      </c>
      <c r="E41" s="418">
        <v>1969</v>
      </c>
      <c r="F41" s="416">
        <v>20</v>
      </c>
      <c r="G41" s="417">
        <v>1969</v>
      </c>
      <c r="H41" s="416">
        <v>46</v>
      </c>
      <c r="I41" s="417" t="s">
        <v>255</v>
      </c>
      <c r="J41" s="419">
        <v>44</v>
      </c>
      <c r="K41" s="419">
        <v>29</v>
      </c>
      <c r="L41" s="419">
        <v>36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420"/>
      <c r="C42" s="421"/>
      <c r="D42" s="420"/>
      <c r="E42" s="421"/>
      <c r="F42" s="420"/>
      <c r="G42" s="421"/>
      <c r="H42" s="420"/>
      <c r="I42" s="421"/>
      <c r="J42" s="423"/>
      <c r="K42" s="423"/>
      <c r="L42" s="423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416">
        <v>70</v>
      </c>
      <c r="C43" s="418">
        <v>1918</v>
      </c>
      <c r="D43" s="416">
        <v>2</v>
      </c>
      <c r="E43" s="418">
        <v>1923</v>
      </c>
      <c r="F43" s="416">
        <v>19</v>
      </c>
      <c r="G43" s="418">
        <v>1923</v>
      </c>
      <c r="H43" s="416">
        <v>44</v>
      </c>
      <c r="I43" s="418">
        <v>1943</v>
      </c>
      <c r="J43" s="419">
        <v>44</v>
      </c>
      <c r="K43" s="419">
        <v>29</v>
      </c>
      <c r="L43" s="419">
        <v>37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44"/>
      <c r="B44" s="44"/>
      <c r="C44" s="44"/>
      <c r="D44" s="44"/>
      <c r="E44" s="44"/>
      <c r="F44" s="44"/>
      <c r="G44" s="44"/>
      <c r="H44" s="44"/>
      <c r="I44" s="44"/>
      <c r="J44" s="379"/>
      <c r="K44" s="379"/>
      <c r="L44" s="379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105"/>
      <c r="B48" s="105"/>
      <c r="C48" s="105" t="s">
        <v>11</v>
      </c>
      <c r="D48" s="93">
        <v>38.5</v>
      </c>
      <c r="E48" s="234" t="s">
        <v>5</v>
      </c>
      <c r="F48" s="234">
        <v>1037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86"/>
      <c r="B49" s="86"/>
      <c r="C49" s="86" t="s">
        <v>12</v>
      </c>
      <c r="D49" s="99">
        <v>24.6</v>
      </c>
      <c r="E49" s="233" t="s">
        <v>67</v>
      </c>
      <c r="F49" s="233">
        <v>6399</v>
      </c>
      <c r="G49" s="233" t="s">
        <v>68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105"/>
      <c r="B50" s="105"/>
      <c r="C50" s="105" t="s">
        <v>13</v>
      </c>
      <c r="D50" s="93">
        <v>31.6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108"/>
      <c r="B61" s="108"/>
      <c r="C61" s="110"/>
      <c r="D61" s="108"/>
      <c r="E61" s="110"/>
      <c r="F61" s="108"/>
      <c r="G61" s="110" t="s">
        <v>4</v>
      </c>
      <c r="H61" s="108" t="s">
        <v>4</v>
      </c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350"/>
      <c r="N169" s="350"/>
      <c r="O169" s="350"/>
      <c r="P169" s="35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350"/>
      <c r="N170" s="350"/>
      <c r="O170" s="350"/>
      <c r="P170" s="35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350"/>
      <c r="N171" s="350"/>
      <c r="O171" s="350"/>
      <c r="P171" s="35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350"/>
      <c r="N172" s="350"/>
      <c r="O172" s="350"/>
      <c r="P172" s="35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350"/>
      <c r="N173" s="350"/>
      <c r="O173" s="350"/>
      <c r="P173" s="35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350"/>
      <c r="N174" s="350"/>
      <c r="O174" s="350"/>
      <c r="P174" s="35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350"/>
      <c r="N175" s="350"/>
      <c r="O175" s="350"/>
      <c r="P175" s="35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350"/>
      <c r="N176" s="350"/>
      <c r="O176" s="350"/>
      <c r="P176" s="35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350"/>
      <c r="N177" s="350"/>
      <c r="O177" s="350"/>
      <c r="P177" s="35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350"/>
      <c r="N178" s="350"/>
      <c r="O178" s="350"/>
      <c r="P178" s="35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350"/>
      <c r="N179" s="350"/>
      <c r="O179" s="350"/>
      <c r="P179" s="35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350"/>
      <c r="N180" s="350"/>
      <c r="O180" s="350"/>
      <c r="P180" s="35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350"/>
      <c r="N181" s="350"/>
      <c r="O181" s="350"/>
      <c r="P181" s="35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350"/>
      <c r="N182" s="350"/>
      <c r="O182" s="350"/>
      <c r="P182" s="35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350"/>
      <c r="N183" s="350"/>
      <c r="O183" s="350"/>
      <c r="P183" s="35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/>
    <row r="787" spans="1:33" ht="18.899999999999999" customHeight="1"/>
    <row r="788" spans="1:33" ht="18.899999999999999" customHeight="1"/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8" workbookViewId="0">
      <selection activeCell="U33" sqref="U33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143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44" t="s">
        <v>230</v>
      </c>
      <c r="C2" s="456"/>
      <c r="D2" s="456"/>
      <c r="E2" s="457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17">
        <v>0.05</v>
      </c>
      <c r="C6" s="317">
        <v>3.07</v>
      </c>
      <c r="D6" s="318">
        <v>0.2</v>
      </c>
      <c r="E6" s="318">
        <v>30.2</v>
      </c>
      <c r="F6" s="317"/>
      <c r="G6" s="317">
        <v>0.9</v>
      </c>
      <c r="H6" s="319">
        <v>1987</v>
      </c>
      <c r="I6" s="318">
        <v>5</v>
      </c>
      <c r="J6" s="319">
        <v>1972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20">
        <v>0.1</v>
      </c>
      <c r="C7" s="320">
        <v>3.12</v>
      </c>
      <c r="D7" s="321">
        <v>0.30000000000000004</v>
      </c>
      <c r="E7" s="321">
        <v>30.3</v>
      </c>
      <c r="F7" s="320"/>
      <c r="G7" s="320">
        <v>0.98</v>
      </c>
      <c r="H7" s="322">
        <v>1906</v>
      </c>
      <c r="I7" s="321">
        <v>8.1999999999999993</v>
      </c>
      <c r="J7" s="322">
        <v>1948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17">
        <v>0.15000000000000002</v>
      </c>
      <c r="C8" s="317">
        <v>3.17</v>
      </c>
      <c r="D8" s="318">
        <v>0.5</v>
      </c>
      <c r="E8" s="318">
        <v>30.5</v>
      </c>
      <c r="F8" s="317"/>
      <c r="G8" s="317">
        <v>0.78</v>
      </c>
      <c r="H8" s="319">
        <v>1951</v>
      </c>
      <c r="I8" s="318">
        <v>5</v>
      </c>
      <c r="J8" s="319">
        <v>1960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20">
        <v>0.2</v>
      </c>
      <c r="C9" s="320">
        <v>3.22</v>
      </c>
      <c r="D9" s="321">
        <v>0.7</v>
      </c>
      <c r="E9" s="321">
        <v>30.7</v>
      </c>
      <c r="F9" s="320"/>
      <c r="G9" s="320">
        <v>1.38</v>
      </c>
      <c r="H9" s="322">
        <v>1976</v>
      </c>
      <c r="I9" s="321">
        <v>6</v>
      </c>
      <c r="J9" s="322">
        <v>1923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17">
        <v>0.25</v>
      </c>
      <c r="C10" s="317">
        <v>3.27</v>
      </c>
      <c r="D10" s="318">
        <v>0.79999999999999993</v>
      </c>
      <c r="E10" s="318">
        <v>30.8</v>
      </c>
      <c r="F10" s="317"/>
      <c r="G10" s="317">
        <v>1.47</v>
      </c>
      <c r="H10" s="319">
        <v>2004</v>
      </c>
      <c r="I10" s="318">
        <v>19</v>
      </c>
      <c r="J10" s="323">
        <v>1881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17">
        <v>0.3</v>
      </c>
      <c r="C12" s="317">
        <v>3.32</v>
      </c>
      <c r="D12" s="318">
        <v>1</v>
      </c>
      <c r="E12" s="318">
        <v>31</v>
      </c>
      <c r="F12" s="317"/>
      <c r="G12" s="317">
        <v>1.9</v>
      </c>
      <c r="H12" s="319">
        <v>1959</v>
      </c>
      <c r="I12" s="318">
        <v>10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20">
        <v>0.35</v>
      </c>
      <c r="C13" s="320">
        <v>3.37</v>
      </c>
      <c r="D13" s="321">
        <v>1.2</v>
      </c>
      <c r="E13" s="321">
        <v>31.2</v>
      </c>
      <c r="F13" s="320"/>
      <c r="G13" s="320">
        <v>0.7</v>
      </c>
      <c r="H13" s="322">
        <v>1924</v>
      </c>
      <c r="I13" s="321">
        <v>10</v>
      </c>
      <c r="J13" s="322">
        <v>1924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>
        <v>8</v>
      </c>
      <c r="B14" s="317">
        <v>0.38999999999999996</v>
      </c>
      <c r="C14" s="317">
        <v>3.41</v>
      </c>
      <c r="D14" s="318">
        <v>1.3</v>
      </c>
      <c r="E14" s="318">
        <v>31.3</v>
      </c>
      <c r="F14" s="317"/>
      <c r="G14" s="317">
        <v>1.1200000000000001</v>
      </c>
      <c r="H14" s="319">
        <v>1893</v>
      </c>
      <c r="I14" s="318">
        <v>10.8</v>
      </c>
      <c r="J14" s="319">
        <v>1877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20">
        <v>0.44999999999999996</v>
      </c>
      <c r="C15" s="320">
        <v>3.4699999999999998</v>
      </c>
      <c r="D15" s="321">
        <v>1.4000000000000001</v>
      </c>
      <c r="E15" s="321">
        <v>31.4</v>
      </c>
      <c r="F15" s="320"/>
      <c r="G15" s="320">
        <v>1.35</v>
      </c>
      <c r="H15" s="322">
        <v>1918</v>
      </c>
      <c r="I15" s="321">
        <v>9</v>
      </c>
      <c r="J15" s="322">
        <v>1918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17">
        <v>0.49999999999999994</v>
      </c>
      <c r="C16" s="317">
        <v>3.52</v>
      </c>
      <c r="D16" s="318">
        <v>1.6</v>
      </c>
      <c r="E16" s="318">
        <v>31.6</v>
      </c>
      <c r="F16" s="317"/>
      <c r="G16" s="317">
        <v>1.1000000000000001</v>
      </c>
      <c r="H16" s="319">
        <v>1901</v>
      </c>
      <c r="I16" s="318">
        <v>8</v>
      </c>
      <c r="J16" s="319">
        <v>1909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17">
        <v>0.54999999999999993</v>
      </c>
      <c r="C18" s="317">
        <v>3.57</v>
      </c>
      <c r="D18" s="318">
        <v>1.7000000000000002</v>
      </c>
      <c r="E18" s="318">
        <v>31.7</v>
      </c>
      <c r="F18" s="317"/>
      <c r="G18" s="317">
        <v>1.38</v>
      </c>
      <c r="H18" s="319">
        <v>1956</v>
      </c>
      <c r="I18" s="318">
        <v>12</v>
      </c>
      <c r="J18" s="319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20">
        <v>0.6</v>
      </c>
      <c r="C19" s="320">
        <v>3.62</v>
      </c>
      <c r="D19" s="321">
        <v>1.8000000000000003</v>
      </c>
      <c r="E19" s="321">
        <v>31.8</v>
      </c>
      <c r="F19" s="320"/>
      <c r="G19" s="320">
        <v>1.25</v>
      </c>
      <c r="H19" s="322">
        <v>1923</v>
      </c>
      <c r="I19" s="321">
        <v>9.5</v>
      </c>
      <c r="J19" s="322">
        <v>1923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17">
        <v>0.65</v>
      </c>
      <c r="C20" s="317">
        <v>3.67</v>
      </c>
      <c r="D20" s="318">
        <v>1.9000000000000004</v>
      </c>
      <c r="E20" s="318">
        <v>31.9</v>
      </c>
      <c r="F20" s="317"/>
      <c r="G20" s="317">
        <v>0.7</v>
      </c>
      <c r="H20" s="319">
        <v>1954</v>
      </c>
      <c r="I20" s="318">
        <v>5</v>
      </c>
      <c r="J20" s="319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20">
        <v>0.70000000000000007</v>
      </c>
      <c r="C21" s="320">
        <v>3.72</v>
      </c>
      <c r="D21" s="321">
        <v>2.0000000000000004</v>
      </c>
      <c r="E21" s="321">
        <v>32</v>
      </c>
      <c r="F21" s="320"/>
      <c r="G21" s="320">
        <v>1.24</v>
      </c>
      <c r="H21" s="322">
        <v>1918</v>
      </c>
      <c r="I21" s="321">
        <v>8</v>
      </c>
      <c r="J21" s="322">
        <v>1925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17">
        <v>0.75000000000000011</v>
      </c>
      <c r="C22" s="317">
        <v>3.77</v>
      </c>
      <c r="D22" s="318">
        <v>2.1000000000000005</v>
      </c>
      <c r="E22" s="318">
        <v>32.1</v>
      </c>
      <c r="F22" s="317"/>
      <c r="G22" s="317">
        <v>1.95</v>
      </c>
      <c r="H22" s="319">
        <v>1959</v>
      </c>
      <c r="I22" s="318">
        <v>10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17">
        <v>0.80000000000000016</v>
      </c>
      <c r="C24" s="317">
        <v>3.8200000000000003</v>
      </c>
      <c r="D24" s="318">
        <v>2.2000000000000006</v>
      </c>
      <c r="E24" s="318">
        <v>32.200000000000003</v>
      </c>
      <c r="F24" s="317"/>
      <c r="G24" s="317">
        <v>0.93</v>
      </c>
      <c r="H24" s="319">
        <v>1919</v>
      </c>
      <c r="I24" s="318">
        <v>2.5</v>
      </c>
      <c r="J24" s="319">
        <v>2013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20">
        <v>0.8500000000000002</v>
      </c>
      <c r="C25" s="320">
        <v>3.87</v>
      </c>
      <c r="D25" s="321">
        <v>2.3000000000000007</v>
      </c>
      <c r="E25" s="321">
        <v>32.299999999999997</v>
      </c>
      <c r="F25" s="320"/>
      <c r="G25" s="320">
        <v>1.4</v>
      </c>
      <c r="H25" s="322">
        <v>1894</v>
      </c>
      <c r="I25" s="321">
        <v>7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17">
        <v>0.90000000000000024</v>
      </c>
      <c r="C26" s="317">
        <v>3.9200000000000004</v>
      </c>
      <c r="D26" s="318">
        <v>2.3000000000000007</v>
      </c>
      <c r="E26" s="318">
        <v>32.299999999999997</v>
      </c>
      <c r="F26" s="317"/>
      <c r="G26" s="317">
        <v>0.63</v>
      </c>
      <c r="H26" s="319">
        <v>1998</v>
      </c>
      <c r="I26" s="318">
        <v>6</v>
      </c>
      <c r="J26" s="319">
        <v>1923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20">
        <v>0.96000000000000019</v>
      </c>
      <c r="C27" s="320">
        <v>3.9800000000000004</v>
      </c>
      <c r="D27" s="321">
        <v>2.4000000000000008</v>
      </c>
      <c r="E27" s="321">
        <v>32.4</v>
      </c>
      <c r="F27" s="320"/>
      <c r="G27" s="320">
        <v>1.23</v>
      </c>
      <c r="H27" s="322">
        <v>1897</v>
      </c>
      <c r="I27" s="321">
        <v>8</v>
      </c>
      <c r="J27" s="322">
        <v>1920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17">
        <v>1.0200000000000002</v>
      </c>
      <c r="C28" s="317">
        <v>4.04</v>
      </c>
      <c r="D28" s="318">
        <v>2.5000000000000009</v>
      </c>
      <c r="E28" s="318">
        <v>32.5</v>
      </c>
      <c r="F28" s="317"/>
      <c r="G28" s="317">
        <v>0.84</v>
      </c>
      <c r="H28" s="319">
        <v>2020</v>
      </c>
      <c r="I28" s="318">
        <v>4</v>
      </c>
      <c r="J28" s="319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17">
        <v>1.0800000000000003</v>
      </c>
      <c r="C30" s="317">
        <v>4.1000000000000005</v>
      </c>
      <c r="D30" s="318">
        <v>2.600000000000001</v>
      </c>
      <c r="E30" s="318">
        <v>32.6</v>
      </c>
      <c r="F30" s="317"/>
      <c r="G30" s="317">
        <v>0.88</v>
      </c>
      <c r="H30" s="319">
        <v>1913</v>
      </c>
      <c r="I30" s="318">
        <v>8</v>
      </c>
      <c r="J30" s="319">
        <v>1913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20">
        <v>1.1400000000000003</v>
      </c>
      <c r="C31" s="320">
        <v>4.16</v>
      </c>
      <c r="D31" s="321">
        <v>2.600000000000001</v>
      </c>
      <c r="E31" s="321">
        <v>32.6</v>
      </c>
      <c r="F31" s="320"/>
      <c r="G31" s="320">
        <v>1.4</v>
      </c>
      <c r="H31" s="322">
        <v>1952</v>
      </c>
      <c r="I31" s="321">
        <v>7.5</v>
      </c>
      <c r="J31" s="322">
        <v>1955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17">
        <v>1.1900000000000004</v>
      </c>
      <c r="C32" s="317">
        <v>4.2100000000000009</v>
      </c>
      <c r="D32" s="318">
        <v>2.7000000000000011</v>
      </c>
      <c r="E32" s="318">
        <v>32.700000000000003</v>
      </c>
      <c r="F32" s="317"/>
      <c r="G32" s="317">
        <v>1.46</v>
      </c>
      <c r="H32" s="319">
        <v>2022</v>
      </c>
      <c r="I32" s="318">
        <v>7</v>
      </c>
      <c r="J32" s="319">
        <v>1930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20">
        <v>1.2500000000000004</v>
      </c>
      <c r="C33" s="320">
        <v>4.2700000000000005</v>
      </c>
      <c r="D33" s="321">
        <v>2.8000000000000012</v>
      </c>
      <c r="E33" s="321">
        <v>32.800000000000004</v>
      </c>
      <c r="F33" s="320"/>
      <c r="G33" s="320">
        <v>1.26</v>
      </c>
      <c r="H33" s="322">
        <v>1913</v>
      </c>
      <c r="I33" s="321">
        <v>8</v>
      </c>
      <c r="J33" s="322">
        <v>1937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17">
        <v>1.3100000000000005</v>
      </c>
      <c r="C34" s="317">
        <v>4.33</v>
      </c>
      <c r="D34" s="318">
        <v>2.8000000000000012</v>
      </c>
      <c r="E34" s="318">
        <v>32.800000000000004</v>
      </c>
      <c r="F34" s="317"/>
      <c r="G34" s="317">
        <v>2</v>
      </c>
      <c r="H34" s="319">
        <v>1920</v>
      </c>
      <c r="I34" s="318">
        <v>4</v>
      </c>
      <c r="J34" s="319">
        <v>1974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17">
        <v>1.3800000000000006</v>
      </c>
      <c r="C36" s="317">
        <v>4.4000000000000004</v>
      </c>
      <c r="D36" s="318">
        <v>2.9000000000000012</v>
      </c>
      <c r="E36" s="318">
        <v>32.9</v>
      </c>
      <c r="F36" s="317"/>
      <c r="G36" s="317">
        <v>0.99</v>
      </c>
      <c r="H36" s="319">
        <v>1928</v>
      </c>
      <c r="I36" s="318">
        <v>13</v>
      </c>
      <c r="J36" s="319">
        <v>1930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20">
        <v>1.4400000000000006</v>
      </c>
      <c r="C37" s="320">
        <v>4.4600000000000009</v>
      </c>
      <c r="D37" s="321">
        <v>2.9000000000000012</v>
      </c>
      <c r="E37" s="321">
        <v>32.9</v>
      </c>
      <c r="F37" s="320"/>
      <c r="G37" s="320">
        <v>1.2</v>
      </c>
      <c r="H37" s="322">
        <v>1976</v>
      </c>
      <c r="I37" s="321">
        <v>4.8</v>
      </c>
      <c r="J37" s="322">
        <v>1887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17">
        <v>1.5100000000000007</v>
      </c>
      <c r="C38" s="317">
        <v>4.5300000000000011</v>
      </c>
      <c r="D38" s="318">
        <v>3.0000000000000013</v>
      </c>
      <c r="E38" s="318">
        <v>33</v>
      </c>
      <c r="F38" s="317"/>
      <c r="G38" s="317">
        <v>2.4300000000000002</v>
      </c>
      <c r="H38" s="319">
        <v>1931</v>
      </c>
      <c r="I38" s="318">
        <v>9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20">
        <v>1.5900000000000007</v>
      </c>
      <c r="C39" s="320">
        <v>4.6100000000000012</v>
      </c>
      <c r="D39" s="321">
        <v>3.1000000000000014</v>
      </c>
      <c r="E39" s="321">
        <v>33.1</v>
      </c>
      <c r="F39" s="320"/>
      <c r="G39" s="320">
        <v>1.27</v>
      </c>
      <c r="H39" s="322">
        <v>1924</v>
      </c>
      <c r="I39" s="321">
        <v>6</v>
      </c>
      <c r="J39" s="322" t="s">
        <v>144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17">
        <v>1.6700000000000008</v>
      </c>
      <c r="C40" s="317">
        <v>4.6900000000000013</v>
      </c>
      <c r="D40" s="318">
        <v>3.1000000000000014</v>
      </c>
      <c r="E40" s="318">
        <v>33.1</v>
      </c>
      <c r="F40" s="317"/>
      <c r="G40" s="317">
        <v>1.25</v>
      </c>
      <c r="H40" s="319">
        <v>1979</v>
      </c>
      <c r="I40" s="318">
        <v>10</v>
      </c>
      <c r="J40" s="319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17">
        <v>1.7500000000000009</v>
      </c>
      <c r="C42" s="317">
        <v>4.7700000000000014</v>
      </c>
      <c r="D42" s="318">
        <v>3.2000000000000015</v>
      </c>
      <c r="E42" s="318">
        <v>33.200000000000003</v>
      </c>
      <c r="F42" s="317"/>
      <c r="G42" s="317">
        <v>2.95</v>
      </c>
      <c r="H42" s="319">
        <v>1998</v>
      </c>
      <c r="I42" s="318">
        <v>9</v>
      </c>
      <c r="J42" s="319">
        <v>1929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45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90</v>
      </c>
      <c r="I44" s="74"/>
      <c r="J44" s="75" t="s">
        <v>91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1.75</v>
      </c>
      <c r="J46" s="75" t="s">
        <v>69</v>
      </c>
      <c r="K46" s="75">
        <v>3.2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68</v>
      </c>
      <c r="I47" s="78">
        <v>4.7699999999999996</v>
      </c>
      <c r="J47" s="78" t="s">
        <v>67</v>
      </c>
      <c r="K47" s="99">
        <v>33.200000000000003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68</v>
      </c>
      <c r="K48" s="93">
        <v>21</v>
      </c>
      <c r="L48" s="325"/>
      <c r="M48" s="325"/>
      <c r="N48" s="325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68"/>
      <c r="B49" s="469"/>
      <c r="C49" s="469"/>
      <c r="D49" s="469"/>
      <c r="E49" s="469"/>
      <c r="F49" s="469"/>
      <c r="G49" s="469"/>
      <c r="H49" s="469"/>
      <c r="I49" s="469"/>
      <c r="J49" s="469"/>
      <c r="K49" s="470"/>
      <c r="L49" s="327"/>
      <c r="M49" s="327"/>
      <c r="N49" s="327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0" t="s">
        <v>96</v>
      </c>
      <c r="B50" s="451"/>
      <c r="C50" s="451"/>
      <c r="D50" s="451"/>
      <c r="E50" s="451"/>
      <c r="F50" s="451"/>
      <c r="G50" s="451"/>
      <c r="H50" s="451"/>
      <c r="I50" s="451"/>
      <c r="J50" s="451"/>
      <c r="K50" s="452"/>
      <c r="L50" s="325"/>
      <c r="M50" s="325"/>
      <c r="N50" s="325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899999999999999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899999999999999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899999999999999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899999999999999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899999999999999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899999999999999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899999999999999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899999999999999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  <row r="1110" ht="18.899999999999999" customHeight="1"/>
    <row r="1111" ht="18.899999999999999" customHeight="1"/>
    <row r="1112" ht="18.899999999999999" customHeight="1"/>
  </sheetData>
  <mergeCells count="4">
    <mergeCell ref="A49:K49"/>
    <mergeCell ref="A1:K1"/>
    <mergeCell ref="A50:K50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abSelected="1" topLeftCell="A36" workbookViewId="0">
      <selection sqref="A1:L51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145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8" t="s">
        <v>3</v>
      </c>
      <c r="K3" s="466"/>
      <c r="L3" s="467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4" t="s">
        <v>9</v>
      </c>
      <c r="K4" s="445"/>
      <c r="L4" s="446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9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52">
        <v>73</v>
      </c>
      <c r="C7" s="253">
        <v>1945</v>
      </c>
      <c r="D7" s="252">
        <v>13</v>
      </c>
      <c r="E7" s="254">
        <v>1911</v>
      </c>
      <c r="F7" s="252">
        <v>28</v>
      </c>
      <c r="G7" s="254">
        <v>1899</v>
      </c>
      <c r="H7" s="252">
        <v>46</v>
      </c>
      <c r="I7" s="253">
        <v>1945</v>
      </c>
      <c r="J7" s="252">
        <v>44</v>
      </c>
      <c r="K7" s="252">
        <v>30</v>
      </c>
      <c r="L7" s="252">
        <v>37</v>
      </c>
      <c r="M7" s="380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55">
        <v>76</v>
      </c>
      <c r="C8" s="256">
        <v>1963</v>
      </c>
      <c r="D8" s="255">
        <v>9</v>
      </c>
      <c r="E8" s="257">
        <v>1886</v>
      </c>
      <c r="F8" s="255">
        <v>25</v>
      </c>
      <c r="G8" s="256">
        <v>1896</v>
      </c>
      <c r="H8" s="255">
        <v>48</v>
      </c>
      <c r="I8" s="256">
        <v>1946</v>
      </c>
      <c r="J8" s="255">
        <v>45</v>
      </c>
      <c r="K8" s="255">
        <v>30</v>
      </c>
      <c r="L8" s="255">
        <v>37</v>
      </c>
      <c r="M8" s="379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52">
        <v>70</v>
      </c>
      <c r="C9" s="253">
        <v>1963</v>
      </c>
      <c r="D9" s="252">
        <v>5</v>
      </c>
      <c r="E9" s="253">
        <v>1982</v>
      </c>
      <c r="F9" s="252">
        <v>27</v>
      </c>
      <c r="G9" s="254" t="s">
        <v>257</v>
      </c>
      <c r="H9" s="252">
        <v>44</v>
      </c>
      <c r="I9" s="253">
        <v>2010</v>
      </c>
      <c r="J9" s="252">
        <v>45</v>
      </c>
      <c r="K9" s="252">
        <v>30</v>
      </c>
      <c r="L9" s="252">
        <v>38</v>
      </c>
      <c r="M9" s="380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55">
        <v>69</v>
      </c>
      <c r="C10" s="257">
        <v>1912</v>
      </c>
      <c r="D10" s="255">
        <v>5</v>
      </c>
      <c r="E10" s="256">
        <v>1982</v>
      </c>
      <c r="F10" s="255">
        <v>23</v>
      </c>
      <c r="G10" s="256">
        <v>1887</v>
      </c>
      <c r="H10" s="255">
        <v>44</v>
      </c>
      <c r="I10" s="256">
        <v>1921</v>
      </c>
      <c r="J10" s="255">
        <v>45</v>
      </c>
      <c r="K10" s="255">
        <v>31</v>
      </c>
      <c r="L10" s="255">
        <v>38</v>
      </c>
      <c r="M10" s="379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52">
        <v>76</v>
      </c>
      <c r="C11" s="254" t="s">
        <v>258</v>
      </c>
      <c r="D11" s="252">
        <v>3</v>
      </c>
      <c r="E11" s="254">
        <v>1979</v>
      </c>
      <c r="F11" s="252">
        <v>29</v>
      </c>
      <c r="G11" s="253">
        <v>1995</v>
      </c>
      <c r="H11" s="252">
        <v>45</v>
      </c>
      <c r="I11" s="253">
        <v>1912</v>
      </c>
      <c r="J11" s="252">
        <v>46</v>
      </c>
      <c r="K11" s="252">
        <v>31</v>
      </c>
      <c r="L11" s="252">
        <v>38</v>
      </c>
      <c r="M11" s="380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379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52">
        <v>85</v>
      </c>
      <c r="C13" s="253">
        <v>1991</v>
      </c>
      <c r="D13" s="252">
        <v>4</v>
      </c>
      <c r="E13" s="254" t="s">
        <v>259</v>
      </c>
      <c r="F13" s="252">
        <v>28</v>
      </c>
      <c r="G13" s="253">
        <v>2003</v>
      </c>
      <c r="H13" s="252">
        <v>49</v>
      </c>
      <c r="I13" s="253">
        <v>1929</v>
      </c>
      <c r="J13" s="252">
        <v>46</v>
      </c>
      <c r="K13" s="252">
        <v>31</v>
      </c>
      <c r="L13" s="252">
        <v>39</v>
      </c>
      <c r="M13" s="380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55">
        <v>80</v>
      </c>
      <c r="C14" s="257" t="s">
        <v>260</v>
      </c>
      <c r="D14" s="255">
        <v>15</v>
      </c>
      <c r="E14" s="257">
        <v>2018</v>
      </c>
      <c r="F14" s="255">
        <v>27</v>
      </c>
      <c r="G14" s="257" t="s">
        <v>146</v>
      </c>
      <c r="H14" s="255">
        <v>54</v>
      </c>
      <c r="I14" s="256">
        <v>1991</v>
      </c>
      <c r="J14" s="255">
        <v>47</v>
      </c>
      <c r="K14" s="255">
        <v>32</v>
      </c>
      <c r="L14" s="255">
        <v>39</v>
      </c>
      <c r="M14" s="379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52">
        <v>71</v>
      </c>
      <c r="C15" s="253">
        <v>2001</v>
      </c>
      <c r="D15" s="252">
        <v>10</v>
      </c>
      <c r="E15" s="254">
        <v>1979</v>
      </c>
      <c r="F15" s="252">
        <v>21</v>
      </c>
      <c r="G15" s="254">
        <v>1914</v>
      </c>
      <c r="H15" s="252">
        <v>45</v>
      </c>
      <c r="I15" s="254">
        <v>2021</v>
      </c>
      <c r="J15" s="252">
        <v>47</v>
      </c>
      <c r="K15" s="252">
        <v>32</v>
      </c>
      <c r="L15" s="252">
        <v>40</v>
      </c>
      <c r="M15" s="380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55">
        <v>76</v>
      </c>
      <c r="C16" s="257">
        <v>1887</v>
      </c>
      <c r="D16" s="255">
        <v>11</v>
      </c>
      <c r="E16" s="256">
        <v>1989</v>
      </c>
      <c r="F16" s="255">
        <v>31</v>
      </c>
      <c r="G16" s="256">
        <v>2016</v>
      </c>
      <c r="H16" s="255">
        <v>50</v>
      </c>
      <c r="I16" s="256" t="s">
        <v>147</v>
      </c>
      <c r="J16" s="255">
        <v>47</v>
      </c>
      <c r="K16" s="255">
        <v>32</v>
      </c>
      <c r="L16" s="255">
        <v>40</v>
      </c>
      <c r="M16" s="379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52">
        <v>82</v>
      </c>
      <c r="C17" s="253">
        <v>1977</v>
      </c>
      <c r="D17" s="252">
        <v>17</v>
      </c>
      <c r="E17" s="253">
        <v>1909</v>
      </c>
      <c r="F17" s="252">
        <v>35</v>
      </c>
      <c r="G17" s="253">
        <v>1900</v>
      </c>
      <c r="H17" s="252">
        <v>54</v>
      </c>
      <c r="I17" s="253">
        <v>1955</v>
      </c>
      <c r="J17" s="252">
        <v>48</v>
      </c>
      <c r="K17" s="252">
        <v>33</v>
      </c>
      <c r="L17" s="252">
        <v>40</v>
      </c>
      <c r="M17" s="380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379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52">
        <v>83</v>
      </c>
      <c r="C19" s="253">
        <v>1977</v>
      </c>
      <c r="D19" s="252">
        <v>15</v>
      </c>
      <c r="E19" s="253">
        <v>1973</v>
      </c>
      <c r="F19" s="252">
        <v>35</v>
      </c>
      <c r="G19" s="254" t="s">
        <v>262</v>
      </c>
      <c r="H19" s="252">
        <v>47</v>
      </c>
      <c r="I19" s="253" t="s">
        <v>148</v>
      </c>
      <c r="J19" s="252">
        <v>48</v>
      </c>
      <c r="K19" s="252">
        <v>33</v>
      </c>
      <c r="L19" s="252">
        <v>41</v>
      </c>
      <c r="M19" s="380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55">
        <v>84</v>
      </c>
      <c r="C20" s="256">
        <v>2023</v>
      </c>
      <c r="D20" s="255">
        <v>12</v>
      </c>
      <c r="E20" s="256">
        <v>1939</v>
      </c>
      <c r="F20" s="255">
        <v>32</v>
      </c>
      <c r="G20" s="256">
        <v>1939</v>
      </c>
      <c r="H20" s="255">
        <v>45</v>
      </c>
      <c r="I20" s="257" t="s">
        <v>263</v>
      </c>
      <c r="J20" s="255">
        <v>49</v>
      </c>
      <c r="K20" s="255">
        <v>33</v>
      </c>
      <c r="L20" s="255">
        <v>41</v>
      </c>
      <c r="M20" s="379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52">
        <v>82</v>
      </c>
      <c r="C21" s="253">
        <v>2023</v>
      </c>
      <c r="D21" s="252">
        <v>18</v>
      </c>
      <c r="E21" s="253">
        <v>1885</v>
      </c>
      <c r="F21" s="252">
        <v>32</v>
      </c>
      <c r="G21" s="254">
        <v>1907</v>
      </c>
      <c r="H21" s="252">
        <v>52</v>
      </c>
      <c r="I21" s="253">
        <v>1931</v>
      </c>
      <c r="J21" s="252">
        <v>49</v>
      </c>
      <c r="K21" s="252">
        <v>34</v>
      </c>
      <c r="L21" s="252">
        <v>41</v>
      </c>
      <c r="M21" s="380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55">
        <v>79</v>
      </c>
      <c r="C22" s="256">
        <v>2006</v>
      </c>
      <c r="D22" s="255">
        <v>17</v>
      </c>
      <c r="E22" s="256">
        <v>1983</v>
      </c>
      <c r="F22" s="255">
        <v>30</v>
      </c>
      <c r="G22" s="256">
        <v>1928</v>
      </c>
      <c r="H22" s="255">
        <v>56</v>
      </c>
      <c r="I22" s="256">
        <v>1941</v>
      </c>
      <c r="J22" s="255">
        <v>49</v>
      </c>
      <c r="K22" s="255">
        <v>34</v>
      </c>
      <c r="L22" s="255">
        <v>42</v>
      </c>
      <c r="M22" s="379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52">
        <v>84</v>
      </c>
      <c r="C23" s="254">
        <v>2003</v>
      </c>
      <c r="D23" s="252">
        <v>15</v>
      </c>
      <c r="E23" s="253">
        <v>1928</v>
      </c>
      <c r="F23" s="252">
        <v>30</v>
      </c>
      <c r="G23" s="254">
        <v>2018</v>
      </c>
      <c r="H23" s="252">
        <v>55</v>
      </c>
      <c r="I23" s="254">
        <v>1942</v>
      </c>
      <c r="J23" s="252">
        <v>50</v>
      </c>
      <c r="K23" s="252">
        <v>34</v>
      </c>
      <c r="L23" s="252">
        <v>42</v>
      </c>
      <c r="M23" s="380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379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52">
        <v>79</v>
      </c>
      <c r="C25" s="253">
        <v>1942</v>
      </c>
      <c r="D25" s="252">
        <v>14</v>
      </c>
      <c r="E25" s="253">
        <v>1904</v>
      </c>
      <c r="F25" s="252">
        <v>33</v>
      </c>
      <c r="G25" s="254" t="s">
        <v>264</v>
      </c>
      <c r="H25" s="252">
        <v>53</v>
      </c>
      <c r="I25" s="253">
        <v>1958</v>
      </c>
      <c r="J25" s="252">
        <v>50</v>
      </c>
      <c r="K25" s="252">
        <v>35</v>
      </c>
      <c r="L25" s="252">
        <v>42</v>
      </c>
      <c r="M25" s="380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55">
        <v>82</v>
      </c>
      <c r="C26" s="256">
        <v>1958</v>
      </c>
      <c r="D26" s="255">
        <v>22</v>
      </c>
      <c r="E26" s="256">
        <v>1983</v>
      </c>
      <c r="F26" s="255">
        <v>36</v>
      </c>
      <c r="G26" s="257" t="s">
        <v>392</v>
      </c>
      <c r="H26" s="255">
        <v>50</v>
      </c>
      <c r="I26" s="439" t="s">
        <v>393</v>
      </c>
      <c r="J26" s="255">
        <v>51</v>
      </c>
      <c r="K26" s="255">
        <v>35</v>
      </c>
      <c r="L26" s="255">
        <v>43</v>
      </c>
      <c r="M26" s="379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52">
        <v>81</v>
      </c>
      <c r="C27" s="253">
        <v>1915</v>
      </c>
      <c r="D27" s="252">
        <v>23</v>
      </c>
      <c r="E27" s="253">
        <v>1983</v>
      </c>
      <c r="F27" s="252">
        <v>35</v>
      </c>
      <c r="G27" s="254">
        <v>1926</v>
      </c>
      <c r="H27" s="252">
        <v>51</v>
      </c>
      <c r="I27" s="253" t="s">
        <v>149</v>
      </c>
      <c r="J27" s="252">
        <v>51</v>
      </c>
      <c r="K27" s="252">
        <v>35</v>
      </c>
      <c r="L27" s="252">
        <v>43</v>
      </c>
      <c r="M27" s="380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55">
        <v>80</v>
      </c>
      <c r="C28" s="257">
        <v>1915</v>
      </c>
      <c r="D28" s="255">
        <v>18</v>
      </c>
      <c r="E28" s="256">
        <v>1897</v>
      </c>
      <c r="F28" s="255">
        <v>36</v>
      </c>
      <c r="G28" s="256">
        <v>1904</v>
      </c>
      <c r="H28" s="255">
        <v>58</v>
      </c>
      <c r="I28" s="256">
        <v>1915</v>
      </c>
      <c r="J28" s="255">
        <v>51</v>
      </c>
      <c r="K28" s="255">
        <v>36</v>
      </c>
      <c r="L28" s="255">
        <v>44</v>
      </c>
      <c r="M28" s="379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52">
        <v>77</v>
      </c>
      <c r="C29" s="253" t="s">
        <v>150</v>
      </c>
      <c r="D29" s="252">
        <v>23</v>
      </c>
      <c r="E29" s="253">
        <v>1897</v>
      </c>
      <c r="F29" s="252">
        <v>35</v>
      </c>
      <c r="G29" s="253">
        <v>1904</v>
      </c>
      <c r="H29" s="252">
        <v>52</v>
      </c>
      <c r="I29" s="253">
        <v>1952</v>
      </c>
      <c r="J29" s="252">
        <v>52</v>
      </c>
      <c r="K29" s="252">
        <v>36</v>
      </c>
      <c r="L29" s="252">
        <v>44</v>
      </c>
      <c r="M29" s="380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379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52">
        <v>80</v>
      </c>
      <c r="C31" s="253">
        <v>1926</v>
      </c>
      <c r="D31" s="252">
        <v>26</v>
      </c>
      <c r="E31" s="254" t="s">
        <v>266</v>
      </c>
      <c r="F31" s="252">
        <v>38</v>
      </c>
      <c r="G31" s="254" t="s">
        <v>265</v>
      </c>
      <c r="H31" s="252">
        <v>52</v>
      </c>
      <c r="I31" s="253">
        <v>1949</v>
      </c>
      <c r="J31" s="252">
        <v>52</v>
      </c>
      <c r="K31" s="252">
        <v>36</v>
      </c>
      <c r="L31" s="252">
        <v>44</v>
      </c>
      <c r="M31" s="380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55">
        <v>90</v>
      </c>
      <c r="C32" s="256">
        <v>1980</v>
      </c>
      <c r="D32" s="255">
        <v>25</v>
      </c>
      <c r="E32" s="257" t="s">
        <v>267</v>
      </c>
      <c r="F32" s="255">
        <v>37</v>
      </c>
      <c r="G32" s="257">
        <v>1927</v>
      </c>
      <c r="H32" s="255">
        <v>50</v>
      </c>
      <c r="I32" s="256">
        <v>1926</v>
      </c>
      <c r="J32" s="255">
        <v>53</v>
      </c>
      <c r="K32" s="255">
        <v>37</v>
      </c>
      <c r="L32" s="255">
        <v>45</v>
      </c>
      <c r="M32" s="379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52">
        <v>83</v>
      </c>
      <c r="C33" s="253">
        <v>1980</v>
      </c>
      <c r="D33" s="252">
        <v>24</v>
      </c>
      <c r="E33" s="253">
        <v>1982</v>
      </c>
      <c r="F33" s="252">
        <v>38</v>
      </c>
      <c r="G33" s="253">
        <v>1887</v>
      </c>
      <c r="H33" s="252">
        <v>53</v>
      </c>
      <c r="I33" s="253">
        <v>1946</v>
      </c>
      <c r="J33" s="252">
        <v>53</v>
      </c>
      <c r="K33" s="252">
        <v>37</v>
      </c>
      <c r="L33" s="252">
        <v>45</v>
      </c>
      <c r="M33" s="380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55">
        <v>82</v>
      </c>
      <c r="C34" s="256">
        <v>1994</v>
      </c>
      <c r="D34" s="255">
        <v>23</v>
      </c>
      <c r="E34" s="256">
        <v>1888</v>
      </c>
      <c r="F34" s="255">
        <v>37</v>
      </c>
      <c r="G34" s="256">
        <v>2005</v>
      </c>
      <c r="H34" s="255">
        <v>61</v>
      </c>
      <c r="I34" s="256">
        <v>1946</v>
      </c>
      <c r="J34" s="255">
        <v>53</v>
      </c>
      <c r="K34" s="255">
        <v>37</v>
      </c>
      <c r="L34" s="255">
        <v>45</v>
      </c>
      <c r="M34" s="379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52">
        <v>85</v>
      </c>
      <c r="C35" s="253">
        <v>1990</v>
      </c>
      <c r="D35" s="252">
        <v>25</v>
      </c>
      <c r="E35" s="253">
        <v>1890</v>
      </c>
      <c r="F35" s="252">
        <v>37</v>
      </c>
      <c r="G35" s="253">
        <v>1907</v>
      </c>
      <c r="H35" s="252">
        <v>57</v>
      </c>
      <c r="I35" s="253">
        <v>1962</v>
      </c>
      <c r="J35" s="252">
        <v>54</v>
      </c>
      <c r="K35" s="252">
        <v>38</v>
      </c>
      <c r="L35" s="252">
        <v>46</v>
      </c>
      <c r="M35" s="380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 t="s">
        <v>4</v>
      </c>
      <c r="K36" s="255" t="s">
        <v>4</v>
      </c>
      <c r="L36" s="255" t="s">
        <v>4</v>
      </c>
      <c r="M36" s="379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52">
        <v>86</v>
      </c>
      <c r="C37" s="253">
        <v>1962</v>
      </c>
      <c r="D37" s="252">
        <v>26</v>
      </c>
      <c r="E37" s="253" t="s">
        <v>151</v>
      </c>
      <c r="F37" s="252">
        <v>39</v>
      </c>
      <c r="G37" s="253">
        <v>1907</v>
      </c>
      <c r="H37" s="252">
        <v>51</v>
      </c>
      <c r="I37" s="253">
        <v>1990</v>
      </c>
      <c r="J37" s="252">
        <v>54</v>
      </c>
      <c r="K37" s="252">
        <v>38</v>
      </c>
      <c r="L37" s="252">
        <v>46</v>
      </c>
      <c r="M37" s="380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55">
        <v>83</v>
      </c>
      <c r="C38" s="257">
        <v>1952</v>
      </c>
      <c r="D38" s="255">
        <v>25</v>
      </c>
      <c r="E38" s="256">
        <v>1996</v>
      </c>
      <c r="F38" s="255">
        <v>38</v>
      </c>
      <c r="G38" s="257" t="s">
        <v>389</v>
      </c>
      <c r="H38" s="255">
        <v>52</v>
      </c>
      <c r="I38" s="256">
        <v>1957</v>
      </c>
      <c r="J38" s="255">
        <v>55</v>
      </c>
      <c r="K38" s="255">
        <v>38</v>
      </c>
      <c r="L38" s="255">
        <v>46</v>
      </c>
      <c r="M38" s="379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52">
        <v>85</v>
      </c>
      <c r="C39" s="253">
        <v>1915</v>
      </c>
      <c r="D39" s="252">
        <v>27</v>
      </c>
      <c r="E39" s="253">
        <v>1965</v>
      </c>
      <c r="F39" s="252">
        <v>38</v>
      </c>
      <c r="G39" s="253">
        <v>1994</v>
      </c>
      <c r="H39" s="252">
        <v>52</v>
      </c>
      <c r="I39" s="253">
        <v>1952</v>
      </c>
      <c r="J39" s="252">
        <v>55</v>
      </c>
      <c r="K39" s="252">
        <v>38</v>
      </c>
      <c r="L39" s="252">
        <v>47</v>
      </c>
      <c r="M39" s="380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55">
        <v>82</v>
      </c>
      <c r="C40" s="257">
        <v>2007</v>
      </c>
      <c r="D40" s="255">
        <v>26</v>
      </c>
      <c r="E40" s="257" t="s">
        <v>270</v>
      </c>
      <c r="F40" s="255">
        <v>36</v>
      </c>
      <c r="G40" s="256">
        <v>1888</v>
      </c>
      <c r="H40" s="255">
        <v>59</v>
      </c>
      <c r="I40" s="256">
        <v>1942</v>
      </c>
      <c r="J40" s="255">
        <v>55</v>
      </c>
      <c r="K40" s="255">
        <v>39</v>
      </c>
      <c r="L40" s="255">
        <v>47</v>
      </c>
      <c r="M40" s="379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52">
        <v>85</v>
      </c>
      <c r="C41" s="254">
        <v>1901</v>
      </c>
      <c r="D41" s="252">
        <v>27</v>
      </c>
      <c r="E41" s="253">
        <v>1903</v>
      </c>
      <c r="F41" s="252">
        <v>35</v>
      </c>
      <c r="G41" s="253">
        <v>1888</v>
      </c>
      <c r="H41" s="252">
        <v>55</v>
      </c>
      <c r="I41" s="253">
        <v>1941</v>
      </c>
      <c r="J41" s="252">
        <v>56</v>
      </c>
      <c r="K41" s="252">
        <v>39</v>
      </c>
      <c r="L41" s="252">
        <v>47</v>
      </c>
      <c r="M41" s="380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 t="s">
        <v>4</v>
      </c>
      <c r="K42" s="255" t="s">
        <v>4</v>
      </c>
      <c r="L42" s="255" t="s">
        <v>4</v>
      </c>
      <c r="M42" s="379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5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78"/>
      <c r="B47" s="78"/>
      <c r="C47" s="78" t="s">
        <v>11</v>
      </c>
      <c r="D47" s="99">
        <v>50</v>
      </c>
      <c r="E47" s="78" t="s">
        <v>5</v>
      </c>
      <c r="F47" s="78">
        <v>684</v>
      </c>
      <c r="G47" s="78" t="s">
        <v>5</v>
      </c>
      <c r="H47" s="78">
        <v>0</v>
      </c>
      <c r="I47" s="245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75"/>
      <c r="B48" s="75"/>
      <c r="C48" s="75" t="s">
        <v>12</v>
      </c>
      <c r="D48" s="93">
        <v>34.4</v>
      </c>
      <c r="E48" s="75" t="s">
        <v>70</v>
      </c>
      <c r="F48" s="75">
        <v>7083</v>
      </c>
      <c r="G48" s="75" t="s">
        <v>71</v>
      </c>
      <c r="H48" s="75">
        <v>0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78"/>
      <c r="B49" s="78"/>
      <c r="C49" s="78" t="s">
        <v>13</v>
      </c>
      <c r="D49" s="99">
        <v>42.2</v>
      </c>
      <c r="E49" s="78"/>
      <c r="F49" s="78"/>
      <c r="G49" s="78"/>
      <c r="H49" s="78"/>
      <c r="I49" s="245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899999999999999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899999999999999" customHeight="1">
      <c r="A51" s="450" t="s">
        <v>97</v>
      </c>
      <c r="B51" s="451"/>
      <c r="C51" s="451"/>
      <c r="D51" s="451"/>
      <c r="E51" s="451"/>
      <c r="F51" s="451"/>
      <c r="G51" s="451"/>
      <c r="H51" s="451"/>
      <c r="I51" s="451"/>
      <c r="J51" s="451"/>
      <c r="K51" s="451"/>
      <c r="L51" s="452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58"/>
      <c r="B67" s="258"/>
      <c r="C67" s="259"/>
      <c r="D67" s="258"/>
      <c r="E67" s="259"/>
      <c r="F67" s="258"/>
      <c r="G67" s="259"/>
      <c r="H67" s="258"/>
      <c r="I67" s="259"/>
      <c r="J67" s="260"/>
      <c r="K67" s="260"/>
      <c r="L67" s="260"/>
      <c r="M67" s="151"/>
      <c r="N67" s="15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899999999999999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899999999999999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899999999999999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899999999999999" customHeight="1"/>
    <row r="786" ht="18.899999999999999" customHeight="1"/>
    <row r="787" ht="18.899999999999999" customHeight="1"/>
    <row r="788" ht="18.899999999999999" customHeight="1"/>
    <row r="789" ht="18.899999999999999" customHeight="1"/>
    <row r="790" ht="18.899999999999999" customHeight="1"/>
    <row r="791" ht="18.899999999999999" customHeight="1"/>
    <row r="792" ht="18.899999999999999" customHeight="1"/>
    <row r="793" ht="18.899999999999999" customHeight="1"/>
    <row r="794" ht="18.899999999999999" customHeight="1"/>
    <row r="795" ht="18.899999999999999" customHeight="1"/>
    <row r="796" ht="18.899999999999999" customHeight="1"/>
    <row r="797" ht="18.899999999999999" customHeight="1"/>
    <row r="798" ht="18.899999999999999" customHeight="1"/>
    <row r="799" ht="18.899999999999999" customHeight="1"/>
    <row r="800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31" workbookViewId="0">
      <selection activeCell="H53" sqref="H53"/>
    </sheetView>
  </sheetViews>
  <sheetFormatPr defaultColWidth="9.109375" defaultRowHeight="13.8"/>
  <cols>
    <col min="1" max="1" width="4.6640625" style="153" customWidth="1"/>
    <col min="2" max="7" width="8.6640625" style="153" customWidth="1"/>
    <col min="8" max="8" width="32.6640625" style="153" customWidth="1"/>
    <col min="9" max="9" width="8.6640625" style="153" customWidth="1"/>
    <col min="10" max="10" width="32.6640625" style="153" customWidth="1"/>
    <col min="11" max="12" width="8.6640625" style="153" customWidth="1"/>
    <col min="13" max="16384" width="9.109375" style="153"/>
  </cols>
  <sheetData>
    <row r="1" spans="1:44" ht="18.899999999999999" customHeight="1">
      <c r="A1" s="440" t="s">
        <v>152</v>
      </c>
      <c r="B1" s="441"/>
      <c r="C1" s="441"/>
      <c r="D1" s="441"/>
      <c r="E1" s="441"/>
      <c r="F1" s="441"/>
      <c r="G1" s="441"/>
      <c r="H1" s="441"/>
      <c r="I1" s="441"/>
      <c r="J1" s="441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5" t="s">
        <v>230</v>
      </c>
      <c r="C2" s="456"/>
      <c r="D2" s="456"/>
      <c r="E2" s="457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2">
        <v>0.09</v>
      </c>
      <c r="C6" s="302">
        <v>4.8599999999999994</v>
      </c>
      <c r="D6" s="303">
        <v>0.1</v>
      </c>
      <c r="E6" s="303">
        <v>33.300000000000004</v>
      </c>
      <c r="F6" s="91"/>
      <c r="G6" s="302">
        <v>1.1000000000000001</v>
      </c>
      <c r="H6" s="304">
        <v>1929</v>
      </c>
      <c r="I6" s="303">
        <v>8</v>
      </c>
      <c r="J6" s="304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05">
        <v>0.19</v>
      </c>
      <c r="C7" s="305">
        <v>4.96</v>
      </c>
      <c r="D7" s="306">
        <v>0.2</v>
      </c>
      <c r="E7" s="306">
        <v>33.400000000000006</v>
      </c>
      <c r="F7" s="85"/>
      <c r="G7" s="305">
        <v>1.5</v>
      </c>
      <c r="H7" s="307">
        <v>2006</v>
      </c>
      <c r="I7" s="306">
        <v>1</v>
      </c>
      <c r="J7" s="308" t="s">
        <v>256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2">
        <v>0.29000000000000004</v>
      </c>
      <c r="C8" s="302">
        <v>5.0599999999999996</v>
      </c>
      <c r="D8" s="303">
        <v>0.2</v>
      </c>
      <c r="E8" s="303">
        <v>33.400000000000006</v>
      </c>
      <c r="F8" s="91"/>
      <c r="G8" s="302">
        <v>1.1000000000000001</v>
      </c>
      <c r="H8" s="304">
        <v>2006</v>
      </c>
      <c r="I8" s="303">
        <v>2</v>
      </c>
      <c r="J8" s="304">
        <v>1923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05">
        <v>0.38</v>
      </c>
      <c r="C9" s="305">
        <v>5.1499999999999995</v>
      </c>
      <c r="D9" s="306">
        <v>0.30000000000000004</v>
      </c>
      <c r="E9" s="306">
        <v>33.5</v>
      </c>
      <c r="F9" s="85"/>
      <c r="G9" s="305">
        <v>1.04</v>
      </c>
      <c r="H9" s="307">
        <v>1882</v>
      </c>
      <c r="I9" s="306">
        <v>2.5</v>
      </c>
      <c r="J9" s="307">
        <v>1936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2">
        <v>0.48</v>
      </c>
      <c r="C10" s="302">
        <v>5.25</v>
      </c>
      <c r="D10" s="303">
        <v>0.4</v>
      </c>
      <c r="E10" s="303">
        <v>33.6</v>
      </c>
      <c r="F10" s="91"/>
      <c r="G10" s="302">
        <v>1.42</v>
      </c>
      <c r="H10" s="304">
        <v>1947</v>
      </c>
      <c r="I10" s="303">
        <v>3</v>
      </c>
      <c r="J10" s="304">
        <v>2003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2">
        <v>0.57999999999999996</v>
      </c>
      <c r="C12" s="302">
        <v>5.35</v>
      </c>
      <c r="D12" s="303">
        <v>0.4</v>
      </c>
      <c r="E12" s="303">
        <v>33.6</v>
      </c>
      <c r="F12" s="91"/>
      <c r="G12" s="302">
        <v>1.5</v>
      </c>
      <c r="H12" s="304">
        <v>1929</v>
      </c>
      <c r="I12" s="303">
        <v>4.5</v>
      </c>
      <c r="J12" s="304">
        <v>1911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05">
        <v>0.67999999999999994</v>
      </c>
      <c r="C13" s="305">
        <v>5.4499999999999993</v>
      </c>
      <c r="D13" s="306">
        <v>0.5</v>
      </c>
      <c r="E13" s="306">
        <v>33.700000000000003</v>
      </c>
      <c r="F13" s="85"/>
      <c r="G13" s="305">
        <v>0.96</v>
      </c>
      <c r="H13" s="308">
        <v>1924</v>
      </c>
      <c r="I13" s="306">
        <v>5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2">
        <v>0.77999999999999992</v>
      </c>
      <c r="C14" s="302">
        <v>5.55</v>
      </c>
      <c r="D14" s="303">
        <v>0.6</v>
      </c>
      <c r="E14" s="303">
        <v>33.800000000000004</v>
      </c>
      <c r="F14" s="91"/>
      <c r="G14" s="302">
        <v>1.08</v>
      </c>
      <c r="H14" s="304">
        <v>1951</v>
      </c>
      <c r="I14" s="303">
        <v>2</v>
      </c>
      <c r="J14" s="304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05">
        <v>0.87999999999999989</v>
      </c>
      <c r="C15" s="305">
        <v>5.6499999999999995</v>
      </c>
      <c r="D15" s="306">
        <v>0.6</v>
      </c>
      <c r="E15" s="306">
        <v>33.800000000000004</v>
      </c>
      <c r="F15" s="85"/>
      <c r="G15" s="305">
        <v>1.05</v>
      </c>
      <c r="H15" s="307">
        <v>1991</v>
      </c>
      <c r="I15" s="306" t="s">
        <v>153</v>
      </c>
      <c r="J15" s="308" t="s">
        <v>261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2">
        <v>0.98999999999999988</v>
      </c>
      <c r="C16" s="302">
        <v>5.76</v>
      </c>
      <c r="D16" s="303">
        <v>0.7</v>
      </c>
      <c r="E16" s="303">
        <v>33.900000000000006</v>
      </c>
      <c r="F16" s="91"/>
      <c r="G16" s="302">
        <v>1.8</v>
      </c>
      <c r="H16" s="304">
        <v>1879</v>
      </c>
      <c r="I16" s="303">
        <v>6</v>
      </c>
      <c r="J16" s="304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2">
        <v>1.0999999999999999</v>
      </c>
      <c r="C18" s="302">
        <v>5.8699999999999992</v>
      </c>
      <c r="D18" s="303">
        <v>0.7</v>
      </c>
      <c r="E18" s="303">
        <v>33.900000000000006</v>
      </c>
      <c r="F18" s="91"/>
      <c r="G18" s="302">
        <v>1.46</v>
      </c>
      <c r="H18" s="304">
        <v>2001</v>
      </c>
      <c r="I18" s="303">
        <v>4.5</v>
      </c>
      <c r="J18" s="304">
        <v>1900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05">
        <v>1.21</v>
      </c>
      <c r="C19" s="305">
        <v>5.9799999999999995</v>
      </c>
      <c r="D19" s="306">
        <v>0.79999999999999993</v>
      </c>
      <c r="E19" s="306">
        <v>34</v>
      </c>
      <c r="F19" s="85"/>
      <c r="G19" s="305">
        <v>2.2000000000000002</v>
      </c>
      <c r="H19" s="307">
        <v>2014</v>
      </c>
      <c r="I19" s="306">
        <v>2</v>
      </c>
      <c r="J19" s="307">
        <v>1907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2">
        <v>1.32</v>
      </c>
      <c r="C20" s="302">
        <v>6.09</v>
      </c>
      <c r="D20" s="303">
        <v>0.79999999999999993</v>
      </c>
      <c r="E20" s="303">
        <v>34</v>
      </c>
      <c r="F20" s="91"/>
      <c r="G20" s="302">
        <v>1.47</v>
      </c>
      <c r="H20" s="304">
        <v>1952</v>
      </c>
      <c r="I20" s="303">
        <v>1</v>
      </c>
      <c r="J20" s="304" t="s">
        <v>154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05">
        <v>1.4300000000000002</v>
      </c>
      <c r="C21" s="305">
        <v>6.1999999999999993</v>
      </c>
      <c r="D21" s="306">
        <v>0.89999999999999991</v>
      </c>
      <c r="E21" s="306">
        <v>34.1</v>
      </c>
      <c r="F21" s="85"/>
      <c r="G21" s="305">
        <v>1.55</v>
      </c>
      <c r="H21" s="307">
        <v>1974</v>
      </c>
      <c r="I21" s="306">
        <v>9.5</v>
      </c>
      <c r="J21" s="307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2">
        <v>1.5500000000000003</v>
      </c>
      <c r="C22" s="302">
        <v>6.32</v>
      </c>
      <c r="D22" s="303">
        <v>0.89999999999999991</v>
      </c>
      <c r="E22" s="303">
        <v>34.1</v>
      </c>
      <c r="F22" s="91"/>
      <c r="G22" s="302">
        <v>1.7</v>
      </c>
      <c r="H22" s="304">
        <v>1993</v>
      </c>
      <c r="I22" s="303">
        <v>7</v>
      </c>
      <c r="J22" s="304" t="s">
        <v>155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2">
        <v>1.6600000000000004</v>
      </c>
      <c r="C24" s="302">
        <v>6.43</v>
      </c>
      <c r="D24" s="303">
        <v>0.99999999999999989</v>
      </c>
      <c r="E24" s="303">
        <v>34.200000000000003</v>
      </c>
      <c r="F24" s="91"/>
      <c r="G24" s="302">
        <v>1.48</v>
      </c>
      <c r="H24" s="304">
        <v>2011</v>
      </c>
      <c r="I24" s="303">
        <v>6</v>
      </c>
      <c r="J24" s="304">
        <v>1879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05">
        <v>1.7800000000000002</v>
      </c>
      <c r="C25" s="305">
        <v>6.55</v>
      </c>
      <c r="D25" s="306">
        <v>0.99999999999999989</v>
      </c>
      <c r="E25" s="306">
        <v>34.200000000000003</v>
      </c>
      <c r="F25" s="85"/>
      <c r="G25" s="305">
        <v>1.3</v>
      </c>
      <c r="H25" s="307">
        <v>1881</v>
      </c>
      <c r="I25" s="306">
        <v>3</v>
      </c>
      <c r="J25" s="307">
        <v>1917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2">
        <v>1.9000000000000004</v>
      </c>
      <c r="C26" s="302">
        <v>6.67</v>
      </c>
      <c r="D26" s="303">
        <v>1.0999999999999999</v>
      </c>
      <c r="E26" s="303">
        <v>34.300000000000004</v>
      </c>
      <c r="F26" s="91"/>
      <c r="G26" s="302">
        <v>1.1499999999999999</v>
      </c>
      <c r="H26" s="304">
        <v>1925</v>
      </c>
      <c r="I26" s="303">
        <v>4</v>
      </c>
      <c r="J26" s="304">
        <v>1947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05">
        <v>2.0100000000000002</v>
      </c>
      <c r="C27" s="305">
        <v>6.7799999999999994</v>
      </c>
      <c r="D27" s="306">
        <v>1.0999999999999999</v>
      </c>
      <c r="E27" s="306">
        <v>34.300000000000004</v>
      </c>
      <c r="F27" s="85"/>
      <c r="G27" s="305">
        <v>1.64</v>
      </c>
      <c r="H27" s="307">
        <v>1882</v>
      </c>
      <c r="I27" s="306">
        <v>2</v>
      </c>
      <c r="J27" s="307" t="s">
        <v>156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2">
        <v>2.1300000000000003</v>
      </c>
      <c r="C28" s="302">
        <v>6.9</v>
      </c>
      <c r="D28" s="303">
        <v>1.2</v>
      </c>
      <c r="E28" s="303">
        <v>34.400000000000006</v>
      </c>
      <c r="F28" s="91"/>
      <c r="G28" s="302">
        <v>1.6</v>
      </c>
      <c r="H28" s="304">
        <v>1893</v>
      </c>
      <c r="I28" s="303" t="s">
        <v>153</v>
      </c>
      <c r="J28" s="304">
        <v>1924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2">
        <v>2.2500000000000004</v>
      </c>
      <c r="C30" s="302">
        <v>7.02</v>
      </c>
      <c r="D30" s="303">
        <v>1.2</v>
      </c>
      <c r="E30" s="303">
        <v>34.400000000000006</v>
      </c>
      <c r="F30" s="91"/>
      <c r="G30" s="302">
        <v>1.41</v>
      </c>
      <c r="H30" s="304">
        <v>1937</v>
      </c>
      <c r="I30" s="303">
        <v>3</v>
      </c>
      <c r="J30" s="304">
        <v>1927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05">
        <v>2.3700000000000006</v>
      </c>
      <c r="C31" s="305">
        <v>7.1400000000000006</v>
      </c>
      <c r="D31" s="306">
        <v>1.2</v>
      </c>
      <c r="E31" s="306">
        <v>34.400000000000006</v>
      </c>
      <c r="F31" s="85"/>
      <c r="G31" s="305">
        <v>2.1800000000000002</v>
      </c>
      <c r="H31" s="307">
        <v>1878</v>
      </c>
      <c r="I31" s="306">
        <v>0.5</v>
      </c>
      <c r="J31" s="307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2">
        <v>2.4900000000000007</v>
      </c>
      <c r="C32" s="302">
        <v>7.26</v>
      </c>
      <c r="D32" s="303">
        <v>1.3</v>
      </c>
      <c r="E32" s="303">
        <v>34.5</v>
      </c>
      <c r="F32" s="91"/>
      <c r="G32" s="302">
        <v>1.39</v>
      </c>
      <c r="H32" s="304">
        <v>1910</v>
      </c>
      <c r="I32" s="303">
        <v>8</v>
      </c>
      <c r="J32" s="304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05">
        <v>2.6100000000000008</v>
      </c>
      <c r="C33" s="305">
        <v>7.3800000000000008</v>
      </c>
      <c r="D33" s="306">
        <v>1.3</v>
      </c>
      <c r="E33" s="306">
        <v>34.5</v>
      </c>
      <c r="F33" s="85"/>
      <c r="G33" s="305">
        <v>1.4</v>
      </c>
      <c r="H33" s="307">
        <v>1955</v>
      </c>
      <c r="I33" s="306">
        <v>2</v>
      </c>
      <c r="J33" s="307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2">
        <v>2.7200000000000006</v>
      </c>
      <c r="C34" s="302">
        <v>7.49</v>
      </c>
      <c r="D34" s="303">
        <v>1.3</v>
      </c>
      <c r="E34" s="303">
        <v>34.5</v>
      </c>
      <c r="F34" s="91"/>
      <c r="G34" s="302">
        <v>2.63</v>
      </c>
      <c r="H34" s="304">
        <v>1929</v>
      </c>
      <c r="I34" s="303">
        <v>2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2">
        <v>2.8400000000000007</v>
      </c>
      <c r="C36" s="302">
        <v>7.61</v>
      </c>
      <c r="D36" s="303">
        <v>1.3</v>
      </c>
      <c r="E36" s="303">
        <v>34.5</v>
      </c>
      <c r="F36" s="91"/>
      <c r="G36" s="302">
        <v>1.38</v>
      </c>
      <c r="H36" s="304">
        <v>2009</v>
      </c>
      <c r="I36" s="303" t="s">
        <v>153</v>
      </c>
      <c r="J36" s="433" t="s">
        <v>268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05">
        <v>2.9500000000000006</v>
      </c>
      <c r="C37" s="305">
        <v>7.7200000000000006</v>
      </c>
      <c r="D37" s="306">
        <v>1.4000000000000001</v>
      </c>
      <c r="E37" s="306">
        <v>34.6</v>
      </c>
      <c r="F37" s="85"/>
      <c r="G37" s="305">
        <v>1</v>
      </c>
      <c r="H37" s="308" t="s">
        <v>269</v>
      </c>
      <c r="I37" s="306">
        <v>1</v>
      </c>
      <c r="J37" s="308">
        <v>1913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2">
        <v>3.0700000000000007</v>
      </c>
      <c r="C38" s="302">
        <v>7.84</v>
      </c>
      <c r="D38" s="303">
        <v>1.4000000000000001</v>
      </c>
      <c r="E38" s="303">
        <v>34.6</v>
      </c>
      <c r="F38" s="91"/>
      <c r="G38" s="302">
        <v>2.15</v>
      </c>
      <c r="H38" s="304">
        <v>1896</v>
      </c>
      <c r="I38" s="303">
        <v>5</v>
      </c>
      <c r="J38" s="304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05">
        <v>3.1800000000000006</v>
      </c>
      <c r="C39" s="305">
        <v>7.95</v>
      </c>
      <c r="D39" s="306">
        <v>1.4000000000000001</v>
      </c>
      <c r="E39" s="306">
        <v>34.6</v>
      </c>
      <c r="F39" s="85"/>
      <c r="G39" s="305">
        <v>2</v>
      </c>
      <c r="H39" s="307">
        <v>1896</v>
      </c>
      <c r="I39" s="306">
        <v>1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2">
        <v>3.2900000000000005</v>
      </c>
      <c r="C40" s="302">
        <v>8.06</v>
      </c>
      <c r="D40" s="303">
        <v>1.4000000000000001</v>
      </c>
      <c r="E40" s="303">
        <v>34.6</v>
      </c>
      <c r="F40" s="91"/>
      <c r="G40" s="302">
        <v>1.56</v>
      </c>
      <c r="H40" s="304">
        <v>1909</v>
      </c>
      <c r="I40" s="303">
        <v>1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90</v>
      </c>
      <c r="I42" s="44"/>
      <c r="J42" s="44" t="s">
        <v>91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3.29</v>
      </c>
      <c r="J44" s="105" t="s">
        <v>5</v>
      </c>
      <c r="K44" s="105">
        <v>1.4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71</v>
      </c>
      <c r="I45" s="103">
        <v>8.06</v>
      </c>
      <c r="J45" s="86" t="s">
        <v>70</v>
      </c>
      <c r="K45" s="99">
        <v>34.6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71</v>
      </c>
      <c r="K46" s="93">
        <v>22.4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50"/>
      <c r="B47" s="469"/>
      <c r="C47" s="469"/>
      <c r="D47" s="469"/>
      <c r="E47" s="469"/>
      <c r="F47" s="469"/>
      <c r="G47" s="469"/>
      <c r="H47" s="469"/>
      <c r="I47" s="469"/>
      <c r="J47" s="469"/>
      <c r="K47" s="470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450" t="s">
        <v>96</v>
      </c>
      <c r="B48" s="451"/>
      <c r="C48" s="451"/>
      <c r="D48" s="451"/>
      <c r="E48" s="451"/>
      <c r="F48" s="451"/>
      <c r="G48" s="451"/>
      <c r="H48" s="451"/>
      <c r="I48" s="451"/>
      <c r="J48" s="451"/>
      <c r="K48" s="452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  <row r="1109" ht="18.899999999999999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23" workbookViewId="0">
      <selection activeCell="I38" sqref="I38"/>
    </sheetView>
  </sheetViews>
  <sheetFormatPr defaultColWidth="9.109375" defaultRowHeight="13.8"/>
  <cols>
    <col min="1" max="1" width="3.88671875" style="153" customWidth="1"/>
    <col min="2" max="2" width="5.109375" style="153" customWidth="1"/>
    <col min="3" max="3" width="22.6640625" style="153" customWidth="1"/>
    <col min="4" max="4" width="5.109375" style="153" customWidth="1"/>
    <col min="5" max="5" width="22.6640625" style="153" customWidth="1"/>
    <col min="6" max="6" width="5.109375" style="153" customWidth="1"/>
    <col min="7" max="7" width="22.6640625" style="153" customWidth="1"/>
    <col min="8" max="8" width="5.109375" style="153" customWidth="1"/>
    <col min="9" max="9" width="22.6640625" style="153" customWidth="1"/>
    <col min="10" max="12" width="4.33203125" style="153" customWidth="1"/>
    <col min="13" max="16384" width="9.109375" style="153"/>
  </cols>
  <sheetData>
    <row r="1" spans="1:44" ht="18.899999999999999" customHeight="1">
      <c r="A1" s="440" t="s">
        <v>157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3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899999999999999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899999999999999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58" t="s">
        <v>3</v>
      </c>
      <c r="K3" s="466"/>
      <c r="L3" s="467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899999999999999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4" t="s">
        <v>9</v>
      </c>
      <c r="K4" s="445"/>
      <c r="L4" s="446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899999999999999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899999999999999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899999999999999" customHeight="1">
      <c r="A7" s="46">
        <v>1</v>
      </c>
      <c r="B7" s="266">
        <v>88</v>
      </c>
      <c r="C7" s="267">
        <v>1952</v>
      </c>
      <c r="D7" s="266">
        <v>24</v>
      </c>
      <c r="E7" s="267" t="s">
        <v>158</v>
      </c>
      <c r="F7" s="266">
        <v>38</v>
      </c>
      <c r="G7" s="267">
        <v>1909</v>
      </c>
      <c r="H7" s="266">
        <v>58</v>
      </c>
      <c r="I7" s="267">
        <v>1957</v>
      </c>
      <c r="J7" s="266">
        <v>56</v>
      </c>
      <c r="K7" s="266">
        <v>39</v>
      </c>
      <c r="L7" s="266">
        <v>48</v>
      </c>
      <c r="M7" s="201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899999999999999" customHeight="1">
      <c r="A8" s="44">
        <v>2</v>
      </c>
      <c r="B8" s="268">
        <v>84</v>
      </c>
      <c r="C8" s="269">
        <v>1992</v>
      </c>
      <c r="D8" s="268">
        <v>26</v>
      </c>
      <c r="E8" s="269" t="s">
        <v>159</v>
      </c>
      <c r="F8" s="268">
        <v>37</v>
      </c>
      <c r="G8" s="269">
        <v>1940</v>
      </c>
      <c r="H8" s="268">
        <v>57</v>
      </c>
      <c r="I8" s="270">
        <v>1992</v>
      </c>
      <c r="J8" s="268">
        <v>57</v>
      </c>
      <c r="K8" s="268">
        <v>40</v>
      </c>
      <c r="L8" s="268">
        <v>48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899999999999999" customHeight="1">
      <c r="A9" s="46">
        <v>3</v>
      </c>
      <c r="B9" s="266">
        <v>85</v>
      </c>
      <c r="C9" s="267">
        <v>1928</v>
      </c>
      <c r="D9" s="266">
        <v>27</v>
      </c>
      <c r="E9" s="271">
        <v>1986</v>
      </c>
      <c r="F9" s="266">
        <v>42</v>
      </c>
      <c r="G9" s="271" t="s">
        <v>271</v>
      </c>
      <c r="H9" s="266">
        <v>56</v>
      </c>
      <c r="I9" s="267">
        <v>1955</v>
      </c>
      <c r="J9" s="266">
        <v>57</v>
      </c>
      <c r="K9" s="266">
        <v>40</v>
      </c>
      <c r="L9" s="266">
        <v>48</v>
      </c>
      <c r="M9" s="201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899999999999999" customHeight="1">
      <c r="A10" s="44">
        <v>4</v>
      </c>
      <c r="B10" s="268">
        <v>90</v>
      </c>
      <c r="C10" s="269">
        <v>1952</v>
      </c>
      <c r="D10" s="268">
        <v>27</v>
      </c>
      <c r="E10" s="270" t="s">
        <v>273</v>
      </c>
      <c r="F10" s="268">
        <v>39</v>
      </c>
      <c r="G10" s="269">
        <v>1926</v>
      </c>
      <c r="H10" s="268">
        <v>60</v>
      </c>
      <c r="I10" s="269">
        <v>1955</v>
      </c>
      <c r="J10" s="268">
        <v>57</v>
      </c>
      <c r="K10" s="268">
        <v>40</v>
      </c>
      <c r="L10" s="268">
        <v>49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899999999999999" customHeight="1">
      <c r="A11" s="46">
        <v>5</v>
      </c>
      <c r="B11" s="266">
        <v>85</v>
      </c>
      <c r="C11" s="271" t="s">
        <v>274</v>
      </c>
      <c r="D11" s="266">
        <v>23</v>
      </c>
      <c r="E11" s="271">
        <v>1891</v>
      </c>
      <c r="F11" s="266">
        <v>39</v>
      </c>
      <c r="G11" s="271">
        <v>1954</v>
      </c>
      <c r="H11" s="266">
        <v>58</v>
      </c>
      <c r="I11" s="267">
        <v>1941</v>
      </c>
      <c r="J11" s="266">
        <v>58</v>
      </c>
      <c r="K11" s="266">
        <v>41</v>
      </c>
      <c r="L11" s="266">
        <v>49</v>
      </c>
      <c r="M11" s="201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899999999999999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899999999999999" customHeight="1">
      <c r="A13" s="46">
        <v>6</v>
      </c>
      <c r="B13" s="266">
        <v>93</v>
      </c>
      <c r="C13" s="267">
        <v>1934</v>
      </c>
      <c r="D13" s="266">
        <v>25</v>
      </c>
      <c r="E13" s="267">
        <v>1890</v>
      </c>
      <c r="F13" s="266">
        <v>38</v>
      </c>
      <c r="G13" s="267">
        <v>1989</v>
      </c>
      <c r="H13" s="266">
        <v>55</v>
      </c>
      <c r="I13" s="271">
        <v>2000</v>
      </c>
      <c r="J13" s="266">
        <v>58</v>
      </c>
      <c r="K13" s="266">
        <v>41</v>
      </c>
      <c r="L13" s="266">
        <v>50</v>
      </c>
      <c r="M13" s="201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899999999999999" customHeight="1">
      <c r="A14" s="44">
        <v>7</v>
      </c>
      <c r="B14" s="268">
        <v>85</v>
      </c>
      <c r="C14" s="269">
        <v>1934</v>
      </c>
      <c r="D14" s="268">
        <v>26</v>
      </c>
      <c r="E14" s="270">
        <v>1890</v>
      </c>
      <c r="F14" s="268">
        <v>40</v>
      </c>
      <c r="G14" s="269">
        <v>1885</v>
      </c>
      <c r="H14" s="268">
        <v>56</v>
      </c>
      <c r="I14" s="270" t="s">
        <v>275</v>
      </c>
      <c r="J14" s="268">
        <v>58</v>
      </c>
      <c r="K14" s="268">
        <v>41</v>
      </c>
      <c r="L14" s="268">
        <v>50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899999999999999" customHeight="1">
      <c r="A15" s="46">
        <v>8</v>
      </c>
      <c r="B15" s="266">
        <v>84</v>
      </c>
      <c r="C15" s="267">
        <v>1936</v>
      </c>
      <c r="D15" s="266">
        <v>21</v>
      </c>
      <c r="E15" s="271">
        <v>1967</v>
      </c>
      <c r="F15" s="266">
        <v>42</v>
      </c>
      <c r="G15" s="271" t="s">
        <v>277</v>
      </c>
      <c r="H15" s="266">
        <v>58</v>
      </c>
      <c r="I15" s="271" t="s">
        <v>275</v>
      </c>
      <c r="J15" s="266">
        <v>59</v>
      </c>
      <c r="K15" s="266">
        <v>42</v>
      </c>
      <c r="L15" s="266">
        <v>50</v>
      </c>
      <c r="M15" s="201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899999999999999" customHeight="1">
      <c r="A16" s="44">
        <v>9</v>
      </c>
      <c r="B16" s="268">
        <v>92</v>
      </c>
      <c r="C16" s="269">
        <v>1934</v>
      </c>
      <c r="D16" s="268">
        <v>28</v>
      </c>
      <c r="E16" s="270" t="s">
        <v>386</v>
      </c>
      <c r="F16" s="268">
        <v>41</v>
      </c>
      <c r="G16" s="270">
        <v>1966</v>
      </c>
      <c r="H16" s="268">
        <v>59</v>
      </c>
      <c r="I16" s="269">
        <v>1993</v>
      </c>
      <c r="J16" s="268">
        <v>59</v>
      </c>
      <c r="K16" s="268">
        <v>42</v>
      </c>
      <c r="L16" s="268">
        <v>51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899999999999999" customHeight="1">
      <c r="A17" s="46">
        <v>10</v>
      </c>
      <c r="B17" s="266">
        <v>88</v>
      </c>
      <c r="C17" s="267">
        <v>1896</v>
      </c>
      <c r="D17" s="266">
        <v>23</v>
      </c>
      <c r="E17" s="267">
        <v>1966</v>
      </c>
      <c r="F17" s="266">
        <v>40</v>
      </c>
      <c r="G17" s="267">
        <v>1960</v>
      </c>
      <c r="H17" s="266">
        <v>66</v>
      </c>
      <c r="I17" s="267">
        <v>1896</v>
      </c>
      <c r="J17" s="266">
        <v>59</v>
      </c>
      <c r="K17" s="266">
        <v>42</v>
      </c>
      <c r="L17" s="266">
        <v>51</v>
      </c>
      <c r="M17" s="201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899999999999999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899999999999999" customHeight="1">
      <c r="A19" s="46">
        <v>11</v>
      </c>
      <c r="B19" s="266">
        <v>82</v>
      </c>
      <c r="C19" s="271" t="s">
        <v>278</v>
      </c>
      <c r="D19" s="266">
        <v>25</v>
      </c>
      <c r="E19" s="267">
        <v>1885</v>
      </c>
      <c r="F19" s="266">
        <v>40</v>
      </c>
      <c r="G19" s="267">
        <v>1966</v>
      </c>
      <c r="H19" s="266">
        <v>55</v>
      </c>
      <c r="I19" s="267">
        <v>2007</v>
      </c>
      <c r="J19" s="266">
        <v>60</v>
      </c>
      <c r="K19" s="266">
        <v>43</v>
      </c>
      <c r="L19" s="266">
        <v>51</v>
      </c>
      <c r="M19" s="201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899999999999999" customHeight="1">
      <c r="A20" s="44">
        <v>12</v>
      </c>
      <c r="B20" s="268">
        <v>91</v>
      </c>
      <c r="C20" s="269">
        <v>1879</v>
      </c>
      <c r="D20" s="268">
        <v>28</v>
      </c>
      <c r="E20" s="269">
        <v>1967</v>
      </c>
      <c r="F20" s="268">
        <v>44</v>
      </c>
      <c r="G20" s="269">
        <v>2006</v>
      </c>
      <c r="H20" s="268">
        <v>61</v>
      </c>
      <c r="I20" s="269">
        <v>1991</v>
      </c>
      <c r="J20" s="268">
        <v>60</v>
      </c>
      <c r="K20" s="268">
        <v>43</v>
      </c>
      <c r="L20" s="268">
        <v>52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899999999999999" customHeight="1">
      <c r="A21" s="46">
        <v>13</v>
      </c>
      <c r="B21" s="266">
        <v>89</v>
      </c>
      <c r="C21" s="271">
        <v>1977</v>
      </c>
      <c r="D21" s="266">
        <v>30</v>
      </c>
      <c r="E21" s="271" t="s">
        <v>280</v>
      </c>
      <c r="F21" s="266">
        <v>42</v>
      </c>
      <c r="G21" s="271" t="s">
        <v>279</v>
      </c>
      <c r="H21" s="266">
        <v>61</v>
      </c>
      <c r="I21" s="271">
        <v>1977</v>
      </c>
      <c r="J21" s="266">
        <v>61</v>
      </c>
      <c r="K21" s="266">
        <v>43</v>
      </c>
      <c r="L21" s="266">
        <v>52</v>
      </c>
      <c r="M21" s="201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899999999999999" customHeight="1">
      <c r="A22" s="44">
        <v>14</v>
      </c>
      <c r="B22" s="268">
        <v>87</v>
      </c>
      <c r="C22" s="270" t="s">
        <v>281</v>
      </c>
      <c r="D22" s="268">
        <v>29</v>
      </c>
      <c r="E22" s="269">
        <v>1910</v>
      </c>
      <c r="F22" s="268">
        <v>44</v>
      </c>
      <c r="G22" s="269">
        <v>1895</v>
      </c>
      <c r="H22" s="268">
        <v>60</v>
      </c>
      <c r="I22" s="269">
        <v>1991</v>
      </c>
      <c r="J22" s="268">
        <v>61</v>
      </c>
      <c r="K22" s="268">
        <v>44</v>
      </c>
      <c r="L22" s="268">
        <v>52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899999999999999" customHeight="1">
      <c r="A23" s="46">
        <v>15</v>
      </c>
      <c r="B23" s="266">
        <v>87</v>
      </c>
      <c r="C23" s="267">
        <v>1932</v>
      </c>
      <c r="D23" s="266">
        <v>26</v>
      </c>
      <c r="E23" s="267">
        <v>1888</v>
      </c>
      <c r="F23" s="266">
        <v>43</v>
      </c>
      <c r="G23" s="267">
        <v>1888</v>
      </c>
      <c r="H23" s="266">
        <v>60</v>
      </c>
      <c r="I23" s="267">
        <v>1958</v>
      </c>
      <c r="J23" s="266">
        <v>61</v>
      </c>
      <c r="K23" s="266">
        <v>44</v>
      </c>
      <c r="L23" s="266">
        <v>53</v>
      </c>
      <c r="M23" s="201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899999999999999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899999999999999" customHeight="1">
      <c r="A25" s="46">
        <v>16</v>
      </c>
      <c r="B25" s="266">
        <v>83</v>
      </c>
      <c r="C25" s="267">
        <v>1877</v>
      </c>
      <c r="D25" s="266">
        <v>25</v>
      </c>
      <c r="E25" s="271">
        <v>1888</v>
      </c>
      <c r="F25" s="266">
        <v>46</v>
      </c>
      <c r="G25" s="267">
        <v>1957</v>
      </c>
      <c r="H25" s="266">
        <v>62</v>
      </c>
      <c r="I25" s="267">
        <v>1998</v>
      </c>
      <c r="J25" s="266">
        <v>62</v>
      </c>
      <c r="K25" s="266">
        <v>44</v>
      </c>
      <c r="L25" s="266">
        <v>53</v>
      </c>
      <c r="M25" s="201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899999999999999" customHeight="1">
      <c r="A26" s="44">
        <v>17</v>
      </c>
      <c r="B26" s="268">
        <v>86</v>
      </c>
      <c r="C26" s="269">
        <v>1911</v>
      </c>
      <c r="D26" s="268">
        <v>25</v>
      </c>
      <c r="E26" s="269">
        <v>1891</v>
      </c>
      <c r="F26" s="268">
        <v>44</v>
      </c>
      <c r="G26" s="269">
        <v>1997</v>
      </c>
      <c r="H26" s="268">
        <v>58</v>
      </c>
      <c r="I26" s="269">
        <v>1962</v>
      </c>
      <c r="J26" s="268">
        <v>62</v>
      </c>
      <c r="K26" s="268">
        <v>45</v>
      </c>
      <c r="L26" s="268">
        <v>53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899999999999999" customHeight="1">
      <c r="A27" s="46">
        <v>18</v>
      </c>
      <c r="B27" s="266">
        <v>86</v>
      </c>
      <c r="C27" s="271">
        <v>1996</v>
      </c>
      <c r="D27" s="266">
        <v>30</v>
      </c>
      <c r="E27" s="267" t="s">
        <v>161</v>
      </c>
      <c r="F27" s="266">
        <v>43</v>
      </c>
      <c r="G27" s="271">
        <v>1969</v>
      </c>
      <c r="H27" s="266">
        <v>62</v>
      </c>
      <c r="I27" s="271" t="s">
        <v>282</v>
      </c>
      <c r="J27" s="266">
        <v>62</v>
      </c>
      <c r="K27" s="266">
        <v>45</v>
      </c>
      <c r="L27" s="266">
        <v>54</v>
      </c>
      <c r="M27" s="201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899999999999999" customHeight="1">
      <c r="A28" s="44">
        <v>19</v>
      </c>
      <c r="B28" s="268">
        <v>89</v>
      </c>
      <c r="C28" s="270" t="s">
        <v>284</v>
      </c>
      <c r="D28" s="268">
        <v>31</v>
      </c>
      <c r="E28" s="269">
        <v>2002</v>
      </c>
      <c r="F28" s="268">
        <v>45</v>
      </c>
      <c r="G28" s="270" t="s">
        <v>283</v>
      </c>
      <c r="H28" s="268">
        <v>59</v>
      </c>
      <c r="I28" s="269">
        <v>1978</v>
      </c>
      <c r="J28" s="268">
        <v>63</v>
      </c>
      <c r="K28" s="268">
        <v>45</v>
      </c>
      <c r="L28" s="268">
        <v>54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899999999999999" customHeight="1">
      <c r="A29" s="46">
        <v>20</v>
      </c>
      <c r="B29" s="266">
        <v>90</v>
      </c>
      <c r="C29" s="271">
        <v>1972</v>
      </c>
      <c r="D29" s="266">
        <v>29</v>
      </c>
      <c r="E29" s="267">
        <v>1895</v>
      </c>
      <c r="F29" s="266">
        <v>45</v>
      </c>
      <c r="G29" s="271">
        <v>2002</v>
      </c>
      <c r="H29" s="266">
        <v>60</v>
      </c>
      <c r="I29" s="271" t="s">
        <v>285</v>
      </c>
      <c r="J29" s="266">
        <v>63</v>
      </c>
      <c r="K29" s="266">
        <v>46</v>
      </c>
      <c r="L29" s="266">
        <v>54</v>
      </c>
      <c r="M29" s="201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899999999999999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899999999999999" customHeight="1">
      <c r="A31" s="46">
        <v>21</v>
      </c>
      <c r="B31" s="266">
        <v>89</v>
      </c>
      <c r="C31" s="267">
        <v>1998</v>
      </c>
      <c r="D31" s="266">
        <v>28</v>
      </c>
      <c r="E31" s="267">
        <v>1883</v>
      </c>
      <c r="F31" s="266">
        <v>40</v>
      </c>
      <c r="G31" s="267">
        <v>1883</v>
      </c>
      <c r="H31" s="266">
        <v>61</v>
      </c>
      <c r="I31" s="267">
        <v>1941</v>
      </c>
      <c r="J31" s="266">
        <v>63</v>
      </c>
      <c r="K31" s="266">
        <v>46</v>
      </c>
      <c r="L31" s="266">
        <v>55</v>
      </c>
      <c r="M31" s="201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899999999999999" customHeight="1">
      <c r="A32" s="44">
        <v>22</v>
      </c>
      <c r="B32" s="268">
        <v>91</v>
      </c>
      <c r="C32" s="269">
        <v>1921</v>
      </c>
      <c r="D32" s="268">
        <v>21</v>
      </c>
      <c r="E32" s="269">
        <v>2003</v>
      </c>
      <c r="F32" s="268">
        <v>42</v>
      </c>
      <c r="G32" s="269">
        <v>1917</v>
      </c>
      <c r="H32" s="268">
        <v>68</v>
      </c>
      <c r="I32" s="269">
        <v>1921</v>
      </c>
      <c r="J32" s="268">
        <v>64</v>
      </c>
      <c r="K32" s="268">
        <v>46</v>
      </c>
      <c r="L32" s="268">
        <v>55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899999999999999" customHeight="1">
      <c r="A33" s="46">
        <v>23</v>
      </c>
      <c r="B33" s="266">
        <v>87</v>
      </c>
      <c r="C33" s="271">
        <v>1936</v>
      </c>
      <c r="D33" s="266">
        <v>30</v>
      </c>
      <c r="E33" s="271">
        <v>1963</v>
      </c>
      <c r="F33" s="266">
        <v>49</v>
      </c>
      <c r="G33" s="271" t="s">
        <v>286</v>
      </c>
      <c r="H33" s="266">
        <v>63</v>
      </c>
      <c r="I33" s="271">
        <v>1964</v>
      </c>
      <c r="J33" s="266">
        <v>64</v>
      </c>
      <c r="K33" s="266">
        <v>47</v>
      </c>
      <c r="L33" s="266">
        <v>55</v>
      </c>
      <c r="M33" s="201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899999999999999" customHeight="1">
      <c r="A34" s="44">
        <v>24</v>
      </c>
      <c r="B34" s="268">
        <v>82</v>
      </c>
      <c r="C34" s="270" t="s">
        <v>287</v>
      </c>
      <c r="D34" s="268">
        <v>34</v>
      </c>
      <c r="E34" s="269">
        <v>1925</v>
      </c>
      <c r="F34" s="268">
        <v>44</v>
      </c>
      <c r="G34" s="270">
        <v>1925</v>
      </c>
      <c r="H34" s="268">
        <v>60</v>
      </c>
      <c r="I34" s="269">
        <v>1936</v>
      </c>
      <c r="J34" s="268">
        <v>64</v>
      </c>
      <c r="K34" s="268">
        <v>47</v>
      </c>
      <c r="L34" s="268">
        <v>56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899999999999999" customHeight="1">
      <c r="A35" s="46">
        <v>25</v>
      </c>
      <c r="B35" s="266">
        <v>86</v>
      </c>
      <c r="C35" s="271" t="s">
        <v>288</v>
      </c>
      <c r="D35" s="266">
        <v>32</v>
      </c>
      <c r="E35" s="267">
        <v>1897</v>
      </c>
      <c r="F35" s="266">
        <v>46</v>
      </c>
      <c r="G35" s="267">
        <v>2002</v>
      </c>
      <c r="H35" s="266">
        <v>60</v>
      </c>
      <c r="I35" s="271">
        <v>1933</v>
      </c>
      <c r="J35" s="266">
        <v>65</v>
      </c>
      <c r="K35" s="266">
        <v>47</v>
      </c>
      <c r="L35" s="266">
        <v>56</v>
      </c>
      <c r="M35" s="201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899999999999999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899999999999999" customHeight="1">
      <c r="A37" s="46">
        <v>26</v>
      </c>
      <c r="B37" s="266">
        <v>89</v>
      </c>
      <c r="C37" s="271">
        <v>1941</v>
      </c>
      <c r="D37" s="266">
        <v>29</v>
      </c>
      <c r="E37" s="267">
        <v>1891</v>
      </c>
      <c r="F37" s="266">
        <v>49</v>
      </c>
      <c r="G37" s="271">
        <v>1930</v>
      </c>
      <c r="H37" s="266">
        <v>59</v>
      </c>
      <c r="I37" s="271" t="s">
        <v>289</v>
      </c>
      <c r="J37" s="266">
        <v>65</v>
      </c>
      <c r="K37" s="266">
        <v>48</v>
      </c>
      <c r="L37" s="266">
        <v>56</v>
      </c>
      <c r="M37" s="201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899999999999999" customHeight="1">
      <c r="A38" s="44">
        <v>27</v>
      </c>
      <c r="B38" s="268">
        <v>84</v>
      </c>
      <c r="C38" s="269" t="s">
        <v>162</v>
      </c>
      <c r="D38" s="268">
        <v>31</v>
      </c>
      <c r="E38" s="269">
        <v>1961</v>
      </c>
      <c r="F38" s="268">
        <v>43</v>
      </c>
      <c r="G38" s="269">
        <v>1906</v>
      </c>
      <c r="H38" s="268">
        <v>62</v>
      </c>
      <c r="I38" s="269">
        <v>20062010</v>
      </c>
      <c r="J38" s="268">
        <v>65</v>
      </c>
      <c r="K38" s="268">
        <v>48</v>
      </c>
      <c r="L38" s="268">
        <v>57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899999999999999" customHeight="1">
      <c r="A39" s="46">
        <v>28</v>
      </c>
      <c r="B39" s="266">
        <v>91</v>
      </c>
      <c r="C39" s="271">
        <v>1969</v>
      </c>
      <c r="D39" s="266">
        <v>31</v>
      </c>
      <c r="E39" s="271">
        <v>1889</v>
      </c>
      <c r="F39" s="266">
        <v>46</v>
      </c>
      <c r="G39" s="267">
        <v>1947</v>
      </c>
      <c r="H39" s="266">
        <v>62</v>
      </c>
      <c r="I39" s="271">
        <v>1911</v>
      </c>
      <c r="J39" s="266">
        <v>66</v>
      </c>
      <c r="K39" s="266">
        <v>48</v>
      </c>
      <c r="L39" s="266">
        <v>57</v>
      </c>
      <c r="M39" s="201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899999999999999" customHeight="1">
      <c r="A40" s="44">
        <v>29</v>
      </c>
      <c r="B40" s="268">
        <v>87</v>
      </c>
      <c r="C40" s="269">
        <v>2006</v>
      </c>
      <c r="D40" s="268">
        <v>32</v>
      </c>
      <c r="E40" s="269" t="s">
        <v>163</v>
      </c>
      <c r="F40" s="268">
        <v>48</v>
      </c>
      <c r="G40" s="269">
        <v>1927</v>
      </c>
      <c r="H40" s="268">
        <v>64</v>
      </c>
      <c r="I40" s="269">
        <v>1998</v>
      </c>
      <c r="J40" s="268">
        <v>66</v>
      </c>
      <c r="K40" s="268">
        <v>49</v>
      </c>
      <c r="L40" s="268">
        <v>57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899999999999999" customHeight="1">
      <c r="A41" s="46">
        <v>30</v>
      </c>
      <c r="B41" s="266">
        <v>92</v>
      </c>
      <c r="C41" s="267">
        <v>1939</v>
      </c>
      <c r="D41" s="266">
        <v>32</v>
      </c>
      <c r="E41" s="267">
        <v>1889</v>
      </c>
      <c r="F41" s="266">
        <v>50</v>
      </c>
      <c r="G41" s="271" t="s">
        <v>290</v>
      </c>
      <c r="H41" s="266">
        <v>65</v>
      </c>
      <c r="I41" s="267">
        <v>1986</v>
      </c>
      <c r="J41" s="266">
        <v>66</v>
      </c>
      <c r="K41" s="266">
        <v>49</v>
      </c>
      <c r="L41" s="266">
        <v>58</v>
      </c>
      <c r="M41" s="201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899999999999999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899999999999999" customHeight="1">
      <c r="A43" s="46">
        <v>31</v>
      </c>
      <c r="B43" s="266">
        <v>91</v>
      </c>
      <c r="C43" s="267">
        <v>1925</v>
      </c>
      <c r="D43" s="266">
        <v>32</v>
      </c>
      <c r="E43" s="267">
        <v>1889</v>
      </c>
      <c r="F43" s="266">
        <v>48</v>
      </c>
      <c r="G43" s="267">
        <v>1889</v>
      </c>
      <c r="H43" s="266">
        <v>66</v>
      </c>
      <c r="I43" s="267">
        <v>1919</v>
      </c>
      <c r="J43" s="266">
        <v>67</v>
      </c>
      <c r="K43" s="266">
        <v>49</v>
      </c>
      <c r="L43" s="266">
        <v>58</v>
      </c>
      <c r="M43" s="201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899999999999999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899999999999999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899999999999999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899999999999999" customHeight="1">
      <c r="A47" s="78"/>
      <c r="B47" s="78"/>
      <c r="C47" s="78"/>
      <c r="D47" s="78"/>
      <c r="E47" s="78"/>
      <c r="F47" s="78"/>
      <c r="G47" s="78"/>
      <c r="H47" s="78"/>
      <c r="I47" s="245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899999999999999" customHeight="1">
      <c r="A48" s="75"/>
      <c r="B48" s="75"/>
      <c r="C48" s="75" t="s">
        <v>11</v>
      </c>
      <c r="D48" s="93">
        <v>61.5</v>
      </c>
      <c r="E48" s="75" t="s">
        <v>72</v>
      </c>
      <c r="F48" s="93">
        <v>50</v>
      </c>
      <c r="G48" s="75" t="s">
        <v>5</v>
      </c>
      <c r="H48" s="75">
        <v>382</v>
      </c>
      <c r="I48" s="75" t="s">
        <v>5</v>
      </c>
      <c r="J48" s="75">
        <v>6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899999999999999" customHeight="1">
      <c r="A49" s="78"/>
      <c r="B49" s="78"/>
      <c r="C49" s="78" t="s">
        <v>12</v>
      </c>
      <c r="D49" s="99">
        <v>44.2</v>
      </c>
      <c r="E49" s="78" t="s">
        <v>73</v>
      </c>
      <c r="F49" s="99">
        <v>34.4</v>
      </c>
      <c r="G49" s="78" t="s">
        <v>77</v>
      </c>
      <c r="H49" s="78">
        <v>7465</v>
      </c>
      <c r="I49" s="78" t="s">
        <v>75</v>
      </c>
      <c r="J49" s="78">
        <v>6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899999999999999" customHeight="1">
      <c r="A50" s="75"/>
      <c r="B50" s="75"/>
      <c r="C50" s="75" t="s">
        <v>13</v>
      </c>
      <c r="D50" s="93">
        <v>52.8</v>
      </c>
      <c r="E50" s="75" t="s">
        <v>74</v>
      </c>
      <c r="F50" s="93">
        <v>42.2</v>
      </c>
      <c r="G50" s="75" t="s">
        <v>78</v>
      </c>
      <c r="H50" s="75">
        <v>2103</v>
      </c>
      <c r="I50" s="75" t="s">
        <v>76</v>
      </c>
      <c r="J50" s="75">
        <v>6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899999999999999" customHeight="1">
      <c r="A51" s="78"/>
      <c r="B51" s="78"/>
      <c r="C51" s="245"/>
      <c r="D51" s="78"/>
      <c r="E51" s="245"/>
      <c r="F51" s="78"/>
      <c r="G51" s="245"/>
      <c r="H51" s="78"/>
      <c r="I51" s="245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899999999999999" customHeight="1">
      <c r="A52" s="450" t="s">
        <v>97</v>
      </c>
      <c r="B52" s="451"/>
      <c r="C52" s="451"/>
      <c r="D52" s="451"/>
      <c r="E52" s="451"/>
      <c r="F52" s="451"/>
      <c r="G52" s="451"/>
      <c r="H52" s="451"/>
      <c r="I52" s="451"/>
      <c r="J52" s="451"/>
      <c r="K52" s="451"/>
      <c r="L52" s="452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899999999999999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899999999999999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899999999999999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899999999999999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899999999999999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899999999999999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899999999999999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899999999999999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899999999999999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899999999999999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899999999999999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899999999999999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899999999999999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899999999999999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899999999999999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899999999999999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899999999999999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899999999999999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899999999999999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899999999999999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899999999999999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899999999999999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899999999999999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899999999999999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899999999999999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899999999999999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899999999999999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899999999999999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899999999999999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899999999999999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899999999999999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899999999999999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899999999999999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899999999999999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899999999999999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899999999999999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899999999999999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899999999999999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899999999999999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899999999999999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899999999999999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899999999999999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899999999999999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899999999999999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899999999999999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899999999999999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899999999999999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899999999999999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899999999999999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899999999999999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899999999999999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899999999999999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899999999999999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899999999999999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899999999999999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899999999999999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899999999999999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899999999999999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899999999999999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899999999999999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899999999999999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899999999999999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899999999999999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899999999999999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899999999999999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899999999999999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899999999999999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899999999999999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899999999999999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899999999999999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899999999999999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899999999999999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899999999999999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899999999999999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899999999999999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899999999999999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899999999999999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899999999999999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899999999999999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899999999999999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899999999999999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899999999999999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899999999999999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899999999999999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899999999999999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899999999999999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899999999999999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899999999999999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899999999999999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899999999999999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899999999999999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899999999999999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899999999999999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899999999999999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899999999999999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899999999999999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899999999999999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899999999999999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899999999999999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899999999999999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899999999999999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899999999999999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899999999999999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899999999999999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899999999999999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899999999999999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899999999999999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899999999999999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899999999999999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899999999999999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899999999999999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899999999999999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899999999999999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899999999999999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899999999999999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899999999999999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899999999999999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899999999999999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899999999999999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899999999999999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899999999999999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899999999999999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899999999999999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899999999999999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899999999999999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899999999999999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899999999999999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899999999999999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899999999999999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899999999999999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899999999999999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899999999999999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899999999999999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899999999999999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899999999999999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899999999999999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899999999999999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899999999999999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899999999999999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899999999999999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899999999999999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899999999999999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899999999999999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899999999999999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899999999999999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899999999999999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899999999999999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899999999999999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899999999999999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899999999999999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899999999999999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899999999999999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899999999999999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899999999999999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899999999999999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899999999999999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899999999999999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899999999999999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899999999999999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899999999999999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899999999999999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899999999999999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899999999999999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899999999999999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899999999999999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899999999999999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899999999999999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899999999999999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899999999999999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899999999999999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899999999999999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899999999999999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899999999999999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899999999999999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899999999999999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899999999999999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899999999999999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899999999999999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899999999999999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899999999999999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899999999999999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899999999999999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899999999999999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899999999999999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899999999999999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899999999999999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899999999999999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899999999999999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899999999999999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899999999999999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899999999999999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899999999999999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899999999999999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899999999999999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899999999999999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899999999999999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899999999999999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899999999999999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899999999999999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899999999999999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899999999999999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899999999999999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899999999999999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899999999999999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899999999999999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899999999999999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899999999999999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899999999999999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899999999999999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899999999999999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899999999999999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899999999999999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899999999999999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899999999999999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899999999999999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899999999999999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899999999999999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899999999999999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899999999999999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899999999999999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899999999999999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899999999999999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899999999999999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899999999999999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899999999999999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899999999999999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899999999999999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899999999999999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899999999999999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899999999999999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899999999999999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899999999999999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899999999999999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899999999999999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899999999999999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899999999999999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899999999999999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899999999999999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899999999999999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899999999999999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899999999999999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899999999999999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899999999999999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899999999999999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899999999999999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899999999999999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899999999999999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899999999999999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899999999999999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899999999999999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899999999999999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899999999999999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899999999999999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899999999999999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899999999999999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899999999999999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899999999999999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899999999999999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899999999999999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899999999999999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899999999999999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899999999999999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899999999999999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899999999999999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899999999999999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899999999999999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899999999999999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899999999999999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899999999999999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899999999999999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899999999999999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899999999999999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899999999999999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899999999999999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899999999999999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899999999999999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899999999999999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899999999999999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899999999999999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899999999999999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899999999999999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899999999999999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899999999999999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899999999999999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899999999999999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899999999999999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899999999999999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899999999999999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899999999999999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899999999999999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899999999999999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899999999999999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899999999999999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899999999999999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899999999999999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899999999999999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899999999999999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899999999999999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899999999999999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899999999999999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899999999999999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899999999999999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899999999999999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899999999999999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899999999999999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899999999999999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899999999999999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899999999999999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899999999999999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899999999999999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899999999999999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899999999999999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899999999999999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899999999999999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899999999999999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899999999999999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899999999999999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899999999999999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899999999999999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899999999999999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899999999999999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899999999999999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899999999999999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899999999999999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899999999999999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899999999999999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899999999999999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899999999999999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899999999999999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899999999999999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899999999999999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899999999999999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899999999999999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899999999999999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899999999999999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899999999999999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899999999999999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899999999999999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899999999999999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899999999999999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899999999999999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899999999999999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899999999999999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899999999999999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899999999999999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899999999999999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899999999999999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899999999999999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899999999999999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899999999999999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899999999999999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899999999999999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899999999999999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899999999999999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899999999999999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899999999999999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899999999999999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899999999999999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899999999999999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899999999999999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899999999999999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899999999999999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899999999999999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899999999999999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899999999999999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899999999999999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899999999999999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899999999999999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899999999999999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899999999999999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899999999999999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899999999999999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899999999999999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899999999999999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899999999999999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899999999999999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899999999999999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899999999999999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899999999999999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899999999999999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899999999999999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899999999999999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899999999999999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899999999999999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899999999999999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899999999999999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899999999999999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899999999999999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899999999999999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899999999999999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899999999999999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899999999999999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899999999999999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899999999999999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899999999999999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899999999999999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899999999999999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899999999999999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899999999999999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899999999999999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899999999999999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899999999999999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899999999999999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899999999999999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899999999999999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899999999999999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899999999999999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899999999999999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899999999999999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899999999999999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899999999999999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899999999999999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899999999999999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899999999999999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899999999999999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899999999999999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899999999999999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899999999999999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899999999999999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899999999999999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899999999999999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899999999999999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899999999999999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899999999999999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899999999999999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899999999999999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899999999999999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899999999999999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899999999999999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899999999999999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899999999999999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899999999999999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899999999999999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899999999999999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899999999999999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899999999999999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899999999999999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899999999999999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899999999999999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899999999999999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899999999999999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899999999999999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899999999999999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899999999999999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899999999999999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899999999999999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899999999999999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899999999999999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899999999999999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899999999999999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899999999999999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899999999999999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899999999999999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899999999999999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899999999999999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899999999999999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899999999999999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899999999999999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899999999999999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899999999999999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899999999999999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899999999999999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899999999999999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899999999999999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899999999999999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899999999999999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899999999999999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899999999999999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899999999999999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899999999999999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899999999999999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899999999999999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899999999999999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899999999999999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899999999999999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899999999999999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899999999999999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899999999999999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899999999999999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899999999999999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899999999999999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899999999999999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899999999999999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899999999999999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899999999999999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899999999999999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899999999999999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899999999999999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899999999999999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899999999999999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899999999999999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899999999999999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899999999999999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899999999999999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899999999999999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899999999999999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899999999999999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899999999999999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899999999999999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899999999999999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899999999999999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899999999999999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899999999999999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899999999999999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899999999999999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899999999999999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899999999999999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899999999999999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899999999999999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899999999999999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899999999999999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899999999999999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899999999999999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899999999999999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899999999999999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899999999999999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899999999999999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899999999999999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899999999999999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899999999999999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899999999999999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899999999999999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899999999999999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899999999999999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899999999999999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899999999999999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899999999999999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899999999999999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899999999999999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899999999999999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899999999999999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899999999999999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899999999999999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899999999999999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899999999999999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899999999999999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899999999999999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899999999999999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899999999999999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899999999999999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899999999999999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899999999999999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899999999999999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899999999999999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899999999999999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899999999999999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899999999999999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899999999999999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899999999999999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899999999999999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899999999999999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899999999999999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899999999999999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899999999999999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899999999999999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899999999999999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899999999999999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899999999999999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899999999999999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899999999999999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899999999999999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899999999999999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899999999999999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899999999999999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899999999999999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899999999999999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899999999999999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899999999999999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899999999999999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899999999999999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899999999999999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899999999999999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899999999999999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899999999999999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899999999999999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899999999999999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899999999999999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899999999999999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899999999999999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899999999999999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899999999999999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899999999999999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899999999999999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899999999999999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899999999999999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899999999999999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899999999999999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899999999999999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899999999999999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899999999999999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899999999999999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899999999999999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899999999999999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899999999999999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899999999999999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899999999999999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899999999999999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899999999999999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899999999999999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899999999999999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899999999999999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899999999999999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899999999999999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899999999999999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899999999999999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899999999999999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899999999999999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899999999999999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899999999999999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899999999999999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899999999999999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899999999999999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899999999999999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899999999999999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899999999999999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899999999999999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899999999999999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899999999999999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899999999999999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899999999999999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899999999999999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899999999999999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899999999999999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899999999999999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899999999999999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899999999999999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899999999999999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899999999999999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899999999999999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899999999999999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899999999999999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899999999999999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899999999999999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899999999999999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899999999999999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899999999999999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899999999999999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899999999999999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899999999999999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899999999999999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899999999999999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899999999999999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899999999999999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899999999999999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899999999999999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899999999999999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899999999999999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899999999999999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899999999999999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899999999999999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899999999999999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899999999999999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899999999999999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899999999999999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899999999999999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899999999999999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899999999999999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899999999999999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899999999999999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899999999999999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899999999999999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899999999999999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899999999999999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899999999999999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899999999999999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899999999999999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899999999999999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899999999999999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899999999999999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899999999999999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899999999999999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899999999999999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899999999999999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899999999999999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899999999999999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899999999999999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899999999999999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899999999999999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899999999999999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899999999999999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899999999999999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899999999999999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899999999999999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899999999999999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899999999999999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899999999999999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899999999999999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899999999999999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899999999999999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899999999999999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899999999999999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899999999999999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899999999999999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899999999999999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899999999999999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899999999999999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899999999999999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899999999999999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899999999999999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899999999999999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899999999999999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899999999999999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899999999999999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899999999999999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899999999999999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899999999999999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899999999999999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899999999999999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899999999999999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899999999999999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899999999999999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899999999999999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899999999999999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899999999999999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899999999999999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899999999999999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899999999999999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899999999999999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899999999999999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899999999999999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899999999999999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899999999999999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899999999999999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899999999999999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899999999999999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899999999999999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899999999999999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899999999999999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899999999999999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899999999999999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899999999999999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899999999999999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899999999999999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899999999999999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899999999999999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899999999999999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899999999999999" customHeight="1"/>
    <row r="790" spans="1:33" ht="18.899999999999999" customHeight="1"/>
    <row r="791" spans="1:33" ht="18.899999999999999" customHeight="1"/>
    <row r="792" spans="1:33" ht="18.899999999999999" customHeight="1"/>
    <row r="793" spans="1:33" ht="18.899999999999999" customHeight="1"/>
    <row r="794" spans="1:33" ht="18.899999999999999" customHeight="1"/>
    <row r="795" spans="1:33" ht="18.899999999999999" customHeight="1"/>
    <row r="796" spans="1:33" ht="18.899999999999999" customHeight="1"/>
    <row r="797" spans="1:33" ht="18.899999999999999" customHeight="1"/>
    <row r="798" spans="1:33" ht="18.899999999999999" customHeight="1"/>
    <row r="799" spans="1:33" ht="18.899999999999999" customHeight="1"/>
    <row r="800" spans="1:33" ht="18.899999999999999" customHeight="1"/>
    <row r="801" ht="18.899999999999999" customHeight="1"/>
    <row r="802" ht="18.899999999999999" customHeight="1"/>
    <row r="803" ht="18.899999999999999" customHeight="1"/>
    <row r="804" ht="18.899999999999999" customHeight="1"/>
    <row r="805" ht="18.899999999999999" customHeight="1"/>
    <row r="806" ht="18.899999999999999" customHeight="1"/>
    <row r="807" ht="18.899999999999999" customHeight="1"/>
    <row r="808" ht="18.899999999999999" customHeight="1"/>
    <row r="809" ht="18.899999999999999" customHeight="1"/>
    <row r="810" ht="18.899999999999999" customHeight="1"/>
    <row r="811" ht="18.899999999999999" customHeight="1"/>
    <row r="812" ht="18.899999999999999" customHeight="1"/>
    <row r="813" ht="18.899999999999999" customHeight="1"/>
    <row r="814" ht="18.899999999999999" customHeight="1"/>
    <row r="815" ht="18.899999999999999" customHeight="1"/>
    <row r="816" ht="18.899999999999999" customHeight="1"/>
    <row r="817" ht="18.899999999999999" customHeight="1"/>
    <row r="818" ht="18.899999999999999" customHeight="1"/>
    <row r="819" ht="18.899999999999999" customHeight="1"/>
    <row r="820" ht="18.899999999999999" customHeight="1"/>
    <row r="821" ht="18.899999999999999" customHeight="1"/>
    <row r="822" ht="18.899999999999999" customHeight="1"/>
    <row r="823" ht="18.899999999999999" customHeight="1"/>
    <row r="824" ht="18.899999999999999" customHeight="1"/>
    <row r="825" ht="18.899999999999999" customHeight="1"/>
    <row r="826" ht="18.899999999999999" customHeight="1"/>
    <row r="827" ht="18.899999999999999" customHeight="1"/>
    <row r="828" ht="18.899999999999999" customHeight="1"/>
    <row r="829" ht="18.899999999999999" customHeight="1"/>
    <row r="830" ht="18.899999999999999" customHeight="1"/>
    <row r="831" ht="18.899999999999999" customHeight="1"/>
    <row r="832" ht="18.899999999999999" customHeight="1"/>
    <row r="833" ht="18.899999999999999" customHeight="1"/>
    <row r="834" ht="18.899999999999999" customHeight="1"/>
    <row r="835" ht="18.899999999999999" customHeight="1"/>
    <row r="836" ht="18.899999999999999" customHeight="1"/>
    <row r="837" ht="18.899999999999999" customHeight="1"/>
    <row r="838" ht="18.899999999999999" customHeight="1"/>
    <row r="839" ht="18.899999999999999" customHeight="1"/>
    <row r="840" ht="18.899999999999999" customHeight="1"/>
    <row r="841" ht="18.899999999999999" customHeight="1"/>
    <row r="842" ht="18.899999999999999" customHeight="1"/>
    <row r="843" ht="18.899999999999999" customHeight="1"/>
    <row r="844" ht="18.899999999999999" customHeight="1"/>
    <row r="845" ht="18.899999999999999" customHeight="1"/>
    <row r="846" ht="18.899999999999999" customHeight="1"/>
    <row r="847" ht="18.899999999999999" customHeight="1"/>
    <row r="848" ht="18.899999999999999" customHeight="1"/>
    <row r="849" ht="18.899999999999999" customHeight="1"/>
    <row r="850" ht="18.899999999999999" customHeight="1"/>
    <row r="851" ht="18.899999999999999" customHeight="1"/>
    <row r="852" ht="18.899999999999999" customHeight="1"/>
    <row r="853" ht="18.899999999999999" customHeight="1"/>
    <row r="854" ht="18.899999999999999" customHeight="1"/>
    <row r="855" ht="18.899999999999999" customHeight="1"/>
    <row r="856" ht="18.899999999999999" customHeight="1"/>
    <row r="857" ht="18.899999999999999" customHeight="1"/>
    <row r="858" ht="18.899999999999999" customHeight="1"/>
    <row r="859" ht="18.899999999999999" customHeight="1"/>
    <row r="860" ht="18.899999999999999" customHeight="1"/>
    <row r="861" ht="18.899999999999999" customHeight="1"/>
    <row r="862" ht="18.899999999999999" customHeight="1"/>
    <row r="863" ht="18.899999999999999" customHeight="1"/>
    <row r="864" ht="18.899999999999999" customHeight="1"/>
    <row r="865" ht="18.899999999999999" customHeight="1"/>
    <row r="866" ht="18.899999999999999" customHeight="1"/>
    <row r="867" ht="18.899999999999999" customHeight="1"/>
    <row r="868" ht="18.899999999999999" customHeight="1"/>
    <row r="869" ht="18.899999999999999" customHeight="1"/>
    <row r="870" ht="18.899999999999999" customHeight="1"/>
    <row r="871" ht="18.899999999999999" customHeight="1"/>
    <row r="872" ht="18.899999999999999" customHeight="1"/>
    <row r="873" ht="18.899999999999999" customHeight="1"/>
    <row r="874" ht="18.899999999999999" customHeight="1"/>
    <row r="875" ht="18.899999999999999" customHeight="1"/>
    <row r="876" ht="18.899999999999999" customHeight="1"/>
    <row r="877" ht="18.899999999999999" customHeight="1"/>
    <row r="878" ht="18.899999999999999" customHeight="1"/>
    <row r="879" ht="18.899999999999999" customHeight="1"/>
    <row r="880" ht="18.899999999999999" customHeight="1"/>
    <row r="881" ht="18.899999999999999" customHeight="1"/>
    <row r="882" ht="18.899999999999999" customHeight="1"/>
    <row r="883" ht="18.899999999999999" customHeight="1"/>
    <row r="884" ht="18.899999999999999" customHeight="1"/>
    <row r="885" ht="18.899999999999999" customHeight="1"/>
    <row r="886" ht="18.899999999999999" customHeight="1"/>
    <row r="887" ht="18.899999999999999" customHeight="1"/>
    <row r="888" ht="18.899999999999999" customHeight="1"/>
    <row r="889" ht="18.899999999999999" customHeight="1"/>
    <row r="890" ht="18.899999999999999" customHeight="1"/>
    <row r="891" ht="18.899999999999999" customHeight="1"/>
    <row r="892" ht="18.899999999999999" customHeight="1"/>
    <row r="893" ht="18.899999999999999" customHeight="1"/>
    <row r="894" ht="18.899999999999999" customHeight="1"/>
    <row r="895" ht="18.899999999999999" customHeight="1"/>
    <row r="896" ht="18.899999999999999" customHeight="1"/>
    <row r="897" ht="18.899999999999999" customHeight="1"/>
    <row r="898" ht="18.899999999999999" customHeight="1"/>
    <row r="899" ht="18.899999999999999" customHeight="1"/>
    <row r="900" ht="18.899999999999999" customHeight="1"/>
    <row r="901" ht="18.899999999999999" customHeight="1"/>
    <row r="902" ht="18.899999999999999" customHeight="1"/>
    <row r="903" ht="18.899999999999999" customHeight="1"/>
    <row r="904" ht="18.899999999999999" customHeight="1"/>
    <row r="905" ht="18.899999999999999" customHeight="1"/>
    <row r="906" ht="18.899999999999999" customHeight="1"/>
    <row r="907" ht="18.899999999999999" customHeight="1"/>
    <row r="908" ht="18.899999999999999" customHeight="1"/>
    <row r="909" ht="18.899999999999999" customHeight="1"/>
    <row r="910" ht="18.899999999999999" customHeight="1"/>
    <row r="911" ht="18.899999999999999" customHeight="1"/>
    <row r="912" ht="18.899999999999999" customHeight="1"/>
    <row r="913" ht="18.899999999999999" customHeight="1"/>
    <row r="914" ht="18.899999999999999" customHeight="1"/>
    <row r="915" ht="18.899999999999999" customHeight="1"/>
    <row r="916" ht="18.899999999999999" customHeight="1"/>
    <row r="917" ht="18.899999999999999" customHeight="1"/>
    <row r="918" ht="18.899999999999999" customHeight="1"/>
    <row r="919" ht="18.899999999999999" customHeight="1"/>
    <row r="920" ht="18.899999999999999" customHeight="1"/>
    <row r="921" ht="18.899999999999999" customHeight="1"/>
    <row r="922" ht="18.899999999999999" customHeight="1"/>
    <row r="923" ht="18.899999999999999" customHeight="1"/>
    <row r="924" ht="18.899999999999999" customHeight="1"/>
    <row r="925" ht="18.899999999999999" customHeight="1"/>
    <row r="926" ht="18.899999999999999" customHeight="1"/>
    <row r="927" ht="18.899999999999999" customHeight="1"/>
    <row r="928" ht="18.899999999999999" customHeight="1"/>
    <row r="929" ht="18.899999999999999" customHeight="1"/>
    <row r="930" ht="18.899999999999999" customHeight="1"/>
    <row r="931" ht="18.899999999999999" customHeight="1"/>
    <row r="932" ht="18.899999999999999" customHeight="1"/>
    <row r="933" ht="18.899999999999999" customHeight="1"/>
    <row r="934" ht="18.899999999999999" customHeight="1"/>
    <row r="935" ht="18.899999999999999" customHeight="1"/>
    <row r="936" ht="18.899999999999999" customHeight="1"/>
    <row r="937" ht="18.899999999999999" customHeight="1"/>
    <row r="938" ht="18.899999999999999" customHeight="1"/>
    <row r="939" ht="18.899999999999999" customHeight="1"/>
    <row r="940" ht="18.899999999999999" customHeight="1"/>
    <row r="941" ht="18.899999999999999" customHeight="1"/>
    <row r="942" ht="18.899999999999999" customHeight="1"/>
    <row r="943" ht="18.899999999999999" customHeight="1"/>
    <row r="944" ht="18.899999999999999" customHeight="1"/>
    <row r="945" ht="18.899999999999999" customHeight="1"/>
    <row r="946" ht="18.899999999999999" customHeight="1"/>
    <row r="947" ht="18.899999999999999" customHeight="1"/>
    <row r="948" ht="18.899999999999999" customHeight="1"/>
    <row r="949" ht="18.899999999999999" customHeight="1"/>
    <row r="950" ht="18.899999999999999" customHeight="1"/>
    <row r="951" ht="18.899999999999999" customHeight="1"/>
    <row r="952" ht="18.899999999999999" customHeight="1"/>
    <row r="953" ht="18.899999999999999" customHeight="1"/>
    <row r="954" ht="18.899999999999999" customHeight="1"/>
    <row r="955" ht="18.899999999999999" customHeight="1"/>
    <row r="956" ht="18.899999999999999" customHeight="1"/>
    <row r="957" ht="18.899999999999999" customHeight="1"/>
    <row r="958" ht="18.899999999999999" customHeight="1"/>
    <row r="959" ht="18.899999999999999" customHeight="1"/>
    <row r="960" ht="18.899999999999999" customHeight="1"/>
    <row r="961" ht="18.899999999999999" customHeight="1"/>
    <row r="962" ht="18.899999999999999" customHeight="1"/>
    <row r="963" ht="18.899999999999999" customHeight="1"/>
    <row r="964" ht="18.899999999999999" customHeight="1"/>
    <row r="965" ht="18.899999999999999" customHeight="1"/>
    <row r="966" ht="18.899999999999999" customHeight="1"/>
    <row r="967" ht="18.899999999999999" customHeight="1"/>
    <row r="968" ht="18.899999999999999" customHeight="1"/>
    <row r="969" ht="18.899999999999999" customHeight="1"/>
    <row r="970" ht="18.899999999999999" customHeight="1"/>
    <row r="971" ht="18.899999999999999" customHeight="1"/>
    <row r="972" ht="18.899999999999999" customHeight="1"/>
    <row r="973" ht="18.899999999999999" customHeight="1"/>
    <row r="974" ht="18.899999999999999" customHeight="1"/>
    <row r="975" ht="18.899999999999999" customHeight="1"/>
    <row r="976" ht="18.899999999999999" customHeight="1"/>
    <row r="977" ht="18.899999999999999" customHeight="1"/>
    <row r="978" ht="18.899999999999999" customHeight="1"/>
    <row r="979" ht="18.899999999999999" customHeight="1"/>
    <row r="980" ht="18.899999999999999" customHeight="1"/>
    <row r="981" ht="18.899999999999999" customHeight="1"/>
    <row r="982" ht="18.899999999999999" customHeight="1"/>
    <row r="983" ht="18.899999999999999" customHeight="1"/>
    <row r="984" ht="18.899999999999999" customHeight="1"/>
    <row r="985" ht="18.899999999999999" customHeight="1"/>
    <row r="986" ht="18.899999999999999" customHeight="1"/>
    <row r="987" ht="18.899999999999999" customHeight="1"/>
    <row r="988" ht="18.899999999999999" customHeight="1"/>
    <row r="989" ht="18.899999999999999" customHeight="1"/>
    <row r="990" ht="18.899999999999999" customHeight="1"/>
    <row r="991" ht="18.899999999999999" customHeight="1"/>
    <row r="992" ht="18.899999999999999" customHeight="1"/>
    <row r="993" ht="18.899999999999999" customHeight="1"/>
    <row r="994" ht="18.899999999999999" customHeight="1"/>
    <row r="995" ht="18.899999999999999" customHeight="1"/>
    <row r="996" ht="18.899999999999999" customHeight="1"/>
    <row r="997" ht="18.899999999999999" customHeight="1"/>
    <row r="998" ht="18.899999999999999" customHeight="1"/>
    <row r="999" ht="18.899999999999999" customHeight="1"/>
    <row r="1000" ht="18.899999999999999" customHeight="1"/>
    <row r="1001" ht="18.899999999999999" customHeight="1"/>
    <row r="1002" ht="18.899999999999999" customHeight="1"/>
    <row r="1003" ht="18.899999999999999" customHeight="1"/>
    <row r="1004" ht="18.899999999999999" customHeight="1"/>
    <row r="1005" ht="18.899999999999999" customHeight="1"/>
    <row r="1006" ht="18.899999999999999" customHeight="1"/>
    <row r="1007" ht="18.899999999999999" customHeight="1"/>
    <row r="1008" ht="18.899999999999999" customHeight="1"/>
    <row r="1009" ht="18.899999999999999" customHeight="1"/>
    <row r="1010" ht="18.899999999999999" customHeight="1"/>
    <row r="1011" ht="18.899999999999999" customHeight="1"/>
    <row r="1012" ht="18.899999999999999" customHeight="1"/>
    <row r="1013" ht="18.899999999999999" customHeight="1"/>
    <row r="1014" ht="18.899999999999999" customHeight="1"/>
    <row r="1015" ht="18.899999999999999" customHeight="1"/>
    <row r="1016" ht="18.899999999999999" customHeight="1"/>
    <row r="1017" ht="18.899999999999999" customHeight="1"/>
    <row r="1018" ht="18.899999999999999" customHeight="1"/>
    <row r="1019" ht="18.899999999999999" customHeight="1"/>
    <row r="1020" ht="18.899999999999999" customHeight="1"/>
    <row r="1021" ht="18.899999999999999" customHeight="1"/>
    <row r="1022" ht="18.899999999999999" customHeight="1"/>
    <row r="1023" ht="18.899999999999999" customHeight="1"/>
    <row r="1024" ht="18.899999999999999" customHeight="1"/>
    <row r="1025" ht="18.899999999999999" customHeight="1"/>
    <row r="1026" ht="18.899999999999999" customHeight="1"/>
    <row r="1027" ht="18.899999999999999" customHeight="1"/>
    <row r="1028" ht="18.899999999999999" customHeight="1"/>
    <row r="1029" ht="18.899999999999999" customHeight="1"/>
    <row r="1030" ht="18.899999999999999" customHeight="1"/>
    <row r="1031" ht="18.899999999999999" customHeight="1"/>
    <row r="1032" ht="18.899999999999999" customHeight="1"/>
    <row r="1033" ht="18.899999999999999" customHeight="1"/>
    <row r="1034" ht="18.899999999999999" customHeight="1"/>
    <row r="1035" ht="18.899999999999999" customHeight="1"/>
    <row r="1036" ht="18.899999999999999" customHeight="1"/>
    <row r="1037" ht="18.899999999999999" customHeight="1"/>
    <row r="1038" ht="18.899999999999999" customHeight="1"/>
    <row r="1039" ht="18.899999999999999" customHeight="1"/>
    <row r="1040" ht="18.899999999999999" customHeight="1"/>
    <row r="1041" ht="18.899999999999999" customHeight="1"/>
    <row r="1042" ht="18.899999999999999" customHeight="1"/>
    <row r="1043" ht="18.899999999999999" customHeight="1"/>
    <row r="1044" ht="18.899999999999999" customHeight="1"/>
    <row r="1045" ht="18.899999999999999" customHeight="1"/>
    <row r="1046" ht="18.899999999999999" customHeight="1"/>
    <row r="1047" ht="18.899999999999999" customHeight="1"/>
    <row r="1048" ht="18.899999999999999" customHeight="1"/>
    <row r="1049" ht="18.899999999999999" customHeight="1"/>
    <row r="1050" ht="18.899999999999999" customHeight="1"/>
    <row r="1051" ht="18.899999999999999" customHeight="1"/>
    <row r="1052" ht="18.899999999999999" customHeight="1"/>
    <row r="1053" ht="18.899999999999999" customHeight="1"/>
    <row r="1054" ht="18.899999999999999" customHeight="1"/>
    <row r="1055" ht="18.899999999999999" customHeight="1"/>
    <row r="1056" ht="18.899999999999999" customHeight="1"/>
    <row r="1057" ht="18.899999999999999" customHeight="1"/>
    <row r="1058" ht="18.899999999999999" customHeight="1"/>
    <row r="1059" ht="18.899999999999999" customHeight="1"/>
    <row r="1060" ht="18.899999999999999" customHeight="1"/>
    <row r="1061" ht="18.899999999999999" customHeight="1"/>
    <row r="1062" ht="18.899999999999999" customHeight="1"/>
    <row r="1063" ht="18.899999999999999" customHeight="1"/>
    <row r="1064" ht="18.899999999999999" customHeight="1"/>
    <row r="1065" ht="18.899999999999999" customHeight="1"/>
    <row r="1066" ht="18.899999999999999" customHeight="1"/>
    <row r="1067" ht="18.899999999999999" customHeight="1"/>
    <row r="1068" ht="18.899999999999999" customHeight="1"/>
    <row r="1069" ht="18.899999999999999" customHeight="1"/>
    <row r="1070" ht="18.899999999999999" customHeight="1"/>
    <row r="1071" ht="18.899999999999999" customHeight="1"/>
    <row r="1072" ht="18.899999999999999" customHeight="1"/>
    <row r="1073" ht="18.899999999999999" customHeight="1"/>
    <row r="1074" ht="18.899999999999999" customHeight="1"/>
    <row r="1075" ht="18.899999999999999" customHeight="1"/>
    <row r="1076" ht="18.899999999999999" customHeight="1"/>
    <row r="1077" ht="18.899999999999999" customHeight="1"/>
    <row r="1078" ht="18.899999999999999" customHeight="1"/>
    <row r="1079" ht="18.899999999999999" customHeight="1"/>
    <row r="1080" ht="18.899999999999999" customHeight="1"/>
    <row r="1081" ht="18.899999999999999" customHeight="1"/>
    <row r="1082" ht="18.899999999999999" customHeight="1"/>
    <row r="1083" ht="18.899999999999999" customHeight="1"/>
    <row r="1084" ht="18.899999999999999" customHeight="1"/>
    <row r="1085" ht="18.899999999999999" customHeight="1"/>
    <row r="1086" ht="18.899999999999999" customHeight="1"/>
    <row r="1087" ht="18.899999999999999" customHeight="1"/>
    <row r="1088" ht="18.899999999999999" customHeight="1"/>
    <row r="1089" ht="18.899999999999999" customHeight="1"/>
    <row r="1090" ht="18.899999999999999" customHeight="1"/>
    <row r="1091" ht="18.899999999999999" customHeight="1"/>
    <row r="1092" ht="18.899999999999999" customHeight="1"/>
    <row r="1093" ht="18.899999999999999" customHeight="1"/>
    <row r="1094" ht="18.899999999999999" customHeight="1"/>
    <row r="1095" ht="18.899999999999999" customHeight="1"/>
    <row r="1096" ht="18.899999999999999" customHeight="1"/>
    <row r="1097" ht="18.899999999999999" customHeight="1"/>
    <row r="1098" ht="18.899999999999999" customHeight="1"/>
    <row r="1099" ht="18.899999999999999" customHeight="1"/>
    <row r="1100" ht="18.899999999999999" customHeight="1"/>
    <row r="1101" ht="18.899999999999999" customHeight="1"/>
    <row r="1102" ht="18.899999999999999" customHeight="1"/>
    <row r="1103" ht="18.899999999999999" customHeight="1"/>
    <row r="1104" ht="18.899999999999999" customHeight="1"/>
    <row r="1105" ht="18.899999999999999" customHeight="1"/>
    <row r="1106" ht="18.899999999999999" customHeight="1"/>
    <row r="1107" ht="18.899999999999999" customHeight="1"/>
    <row r="1108" ht="18.899999999999999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" right="0" top="0" bottom="0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2023-05-13T00:28:14Z</cp:lastPrinted>
  <dcterms:created xsi:type="dcterms:W3CDTF">2005-02-23T16:05:05Z</dcterms:created>
  <dcterms:modified xsi:type="dcterms:W3CDTF">2023-05-13T00:28:19Z</dcterms:modified>
</cp:coreProperties>
</file>